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fileSharing readOnlyRecommended="1"/>
  <workbookPr defaultThemeVersion="166925"/>
  <mc:AlternateContent xmlns:mc="http://schemas.openxmlformats.org/markup-compatibility/2006">
    <mc:Choice Requires="x15">
      <x15ac:absPath xmlns:x15ac="http://schemas.microsoft.com/office/spreadsheetml/2010/11/ac" url="C:\Users\kritter\Desktop\"/>
    </mc:Choice>
  </mc:AlternateContent>
  <xr:revisionPtr revIDLastSave="0" documentId="8_{F7D99658-3AA5-432D-84C8-209049626B1D}" xr6:coauthVersionLast="47" xr6:coauthVersionMax="47" xr10:uidLastSave="{00000000-0000-0000-0000-000000000000}"/>
  <workbookProtection workbookAlgorithmName="SHA-512" workbookHashValue="4vnONtlR5rUJ+HFJGEM/wdADrUa5EPm3hFozMv1abM1DRZOnHYMP/U1FPHxdurlqganCrywQpQ5wrK9uZpTouw==" workbookSaltValue="A4d+8/X5vzJPc31DmZyfjw==" workbookSpinCount="100000" lockStructure="1"/>
  <bookViews>
    <workbookView xWindow="28680" yWindow="-120" windowWidth="25440" windowHeight="15270" activeTab="1" xr2:uid="{35736A48-C781-4F2F-82FE-9067F5B99A17}"/>
  </bookViews>
  <sheets>
    <sheet name="Cover Sheet" sheetId="3" r:id="rId1"/>
    <sheet name="Budget Request and Audit Form" sheetId="1" r:id="rId2"/>
    <sheet name="Copies- All Receipts &amp; Invoices" sheetId="2"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6" i="1" l="1"/>
  <c r="E5" i="1"/>
  <c r="K6" i="1"/>
  <c r="F156" i="1"/>
  <c r="F159" i="1" l="1"/>
  <c r="F123" i="1"/>
  <c r="M36" i="1"/>
  <c r="L36" i="1"/>
  <c r="N36" i="1" s="1"/>
  <c r="K36" i="1"/>
  <c r="N34" i="1"/>
  <c r="N33" i="1"/>
  <c r="N32" i="1"/>
  <c r="N31" i="1"/>
  <c r="N30" i="1"/>
  <c r="N29" i="1"/>
  <c r="N28" i="1"/>
  <c r="F120" i="1"/>
  <c r="N285" i="1"/>
  <c r="F285" i="1"/>
  <c r="L282" i="1"/>
  <c r="N282" i="1" s="1"/>
  <c r="D282" i="1"/>
  <c r="F282" i="1" s="1"/>
  <c r="N280" i="1"/>
  <c r="F280" i="1"/>
  <c r="N277" i="1"/>
  <c r="F277" i="1"/>
  <c r="N275" i="1"/>
  <c r="F275" i="1"/>
  <c r="M271" i="1"/>
  <c r="E271" i="1"/>
  <c r="N267" i="1"/>
  <c r="N264" i="1"/>
  <c r="F264" i="1"/>
  <c r="N262" i="1"/>
  <c r="F262" i="1"/>
  <c r="N259" i="1"/>
  <c r="F259" i="1"/>
  <c r="F253" i="1" s="1"/>
  <c r="N257" i="1"/>
  <c r="N253" i="1" s="1"/>
  <c r="M253" i="1"/>
  <c r="E253" i="1"/>
  <c r="N249" i="1"/>
  <c r="F249" i="1"/>
  <c r="L246" i="1"/>
  <c r="N246" i="1" s="1"/>
  <c r="D246" i="1"/>
  <c r="F246" i="1" s="1"/>
  <c r="N244" i="1"/>
  <c r="F244" i="1"/>
  <c r="N241" i="1"/>
  <c r="F241" i="1"/>
  <c r="N239" i="1"/>
  <c r="F239" i="1"/>
  <c r="M235" i="1"/>
  <c r="E235" i="1"/>
  <c r="N231" i="1"/>
  <c r="N228" i="1"/>
  <c r="F228" i="1"/>
  <c r="N226" i="1"/>
  <c r="F226" i="1"/>
  <c r="N223" i="1"/>
  <c r="F223" i="1"/>
  <c r="N221" i="1"/>
  <c r="M217" i="1"/>
  <c r="E217" i="1"/>
  <c r="N213" i="1"/>
  <c r="F213" i="1"/>
  <c r="L210" i="1"/>
  <c r="N210" i="1" s="1"/>
  <c r="D210" i="1"/>
  <c r="F210" i="1" s="1"/>
  <c r="N208" i="1"/>
  <c r="F208" i="1"/>
  <c r="N205" i="1"/>
  <c r="F205" i="1"/>
  <c r="N203" i="1"/>
  <c r="F203" i="1"/>
  <c r="M199" i="1"/>
  <c r="E199" i="1"/>
  <c r="N195" i="1"/>
  <c r="N192" i="1"/>
  <c r="F192" i="1"/>
  <c r="N190" i="1"/>
  <c r="F190" i="1"/>
  <c r="N187" i="1"/>
  <c r="F187" i="1"/>
  <c r="N185" i="1"/>
  <c r="N181" i="1" s="1"/>
  <c r="M181" i="1"/>
  <c r="F181" i="1"/>
  <c r="E181" i="1"/>
  <c r="N177" i="1"/>
  <c r="F177" i="1"/>
  <c r="L174" i="1"/>
  <c r="N174" i="1" s="1"/>
  <c r="F174" i="1"/>
  <c r="D174" i="1"/>
  <c r="N172" i="1"/>
  <c r="F172" i="1"/>
  <c r="N169" i="1"/>
  <c r="F169" i="1"/>
  <c r="N167" i="1"/>
  <c r="F167" i="1"/>
  <c r="F163" i="1" s="1"/>
  <c r="M163" i="1"/>
  <c r="E163" i="1"/>
  <c r="N159" i="1"/>
  <c r="N156" i="1"/>
  <c r="N154" i="1"/>
  <c r="F154" i="1"/>
  <c r="N151" i="1"/>
  <c r="F151" i="1"/>
  <c r="N149" i="1"/>
  <c r="N145" i="1" s="1"/>
  <c r="M145" i="1"/>
  <c r="E145" i="1"/>
  <c r="N141" i="1"/>
  <c r="F141" i="1"/>
  <c r="L138" i="1"/>
  <c r="N138" i="1" s="1"/>
  <c r="D138" i="1"/>
  <c r="F138" i="1" s="1"/>
  <c r="N136" i="1"/>
  <c r="F136" i="1"/>
  <c r="N133" i="1"/>
  <c r="F133" i="1"/>
  <c r="N131" i="1"/>
  <c r="F131" i="1"/>
  <c r="M127" i="1"/>
  <c r="E127" i="1"/>
  <c r="N123" i="1"/>
  <c r="N120" i="1"/>
  <c r="N118" i="1"/>
  <c r="F118" i="1"/>
  <c r="N115" i="1"/>
  <c r="F115" i="1"/>
  <c r="N113" i="1"/>
  <c r="N109" i="1" s="1"/>
  <c r="F113" i="1"/>
  <c r="M109" i="1"/>
  <c r="E109" i="1"/>
  <c r="N103" i="1"/>
  <c r="F103" i="1"/>
  <c r="M92" i="1"/>
  <c r="L92" i="1"/>
  <c r="N92" i="1" s="1"/>
  <c r="K92" i="1"/>
  <c r="E92" i="1"/>
  <c r="D92" i="1"/>
  <c r="F92" i="1" s="1"/>
  <c r="C92" i="1"/>
  <c r="N90" i="1"/>
  <c r="F90" i="1"/>
  <c r="N89" i="1"/>
  <c r="F89" i="1"/>
  <c r="N88" i="1"/>
  <c r="F88" i="1"/>
  <c r="N87" i="1"/>
  <c r="F87" i="1"/>
  <c r="N86" i="1"/>
  <c r="F86" i="1"/>
  <c r="N85" i="1"/>
  <c r="F85" i="1"/>
  <c r="N84" i="1"/>
  <c r="F84" i="1"/>
  <c r="M78" i="1"/>
  <c r="L78" i="1"/>
  <c r="K78" i="1"/>
  <c r="E78" i="1"/>
  <c r="D78" i="1"/>
  <c r="F78" i="1" s="1"/>
  <c r="C78" i="1"/>
  <c r="N76" i="1"/>
  <c r="F76" i="1"/>
  <c r="N75" i="1"/>
  <c r="F75" i="1"/>
  <c r="N74" i="1"/>
  <c r="F74" i="1"/>
  <c r="N73" i="1"/>
  <c r="F73" i="1"/>
  <c r="N72" i="1"/>
  <c r="F72" i="1"/>
  <c r="N71" i="1"/>
  <c r="F71" i="1"/>
  <c r="N70" i="1"/>
  <c r="F70" i="1"/>
  <c r="M64" i="1"/>
  <c r="L64" i="1"/>
  <c r="N64" i="1" s="1"/>
  <c r="K64" i="1"/>
  <c r="E64" i="1"/>
  <c r="D64" i="1"/>
  <c r="F64" i="1" s="1"/>
  <c r="C64" i="1"/>
  <c r="N62" i="1"/>
  <c r="F62" i="1"/>
  <c r="N61" i="1"/>
  <c r="F61" i="1"/>
  <c r="N60" i="1"/>
  <c r="F60" i="1"/>
  <c r="N59" i="1"/>
  <c r="F59" i="1"/>
  <c r="N58" i="1"/>
  <c r="F58" i="1"/>
  <c r="N57" i="1"/>
  <c r="F57" i="1"/>
  <c r="N56" i="1"/>
  <c r="F56" i="1"/>
  <c r="M50" i="1"/>
  <c r="L50" i="1"/>
  <c r="N50" i="1" s="1"/>
  <c r="K50" i="1"/>
  <c r="E50" i="1"/>
  <c r="D50" i="1"/>
  <c r="C50" i="1"/>
  <c r="N48" i="1"/>
  <c r="F48" i="1"/>
  <c r="N47" i="1"/>
  <c r="F47" i="1"/>
  <c r="N46" i="1"/>
  <c r="F46" i="1"/>
  <c r="N45" i="1"/>
  <c r="F45" i="1"/>
  <c r="N44" i="1"/>
  <c r="F44" i="1"/>
  <c r="N43" i="1"/>
  <c r="F43" i="1"/>
  <c r="N42" i="1"/>
  <c r="F42" i="1"/>
  <c r="E36" i="1"/>
  <c r="D36" i="1"/>
  <c r="F36" i="1" s="1"/>
  <c r="C36" i="1"/>
  <c r="F34" i="1"/>
  <c r="F33" i="1"/>
  <c r="F32" i="1"/>
  <c r="F31" i="1"/>
  <c r="F30" i="1"/>
  <c r="F29" i="1"/>
  <c r="F28" i="1"/>
  <c r="M22" i="1"/>
  <c r="L22" i="1"/>
  <c r="N22" i="1" s="1"/>
  <c r="K22" i="1"/>
  <c r="E22" i="1"/>
  <c r="D22" i="1"/>
  <c r="C22" i="1"/>
  <c r="N20" i="1"/>
  <c r="F20" i="1"/>
  <c r="N19" i="1"/>
  <c r="F19" i="1"/>
  <c r="N18" i="1"/>
  <c r="F18" i="1"/>
  <c r="N17" i="1"/>
  <c r="F17" i="1"/>
  <c r="N16" i="1"/>
  <c r="F16" i="1"/>
  <c r="N15" i="1"/>
  <c r="F15" i="1"/>
  <c r="N14" i="1"/>
  <c r="F14" i="1"/>
  <c r="F127" i="1" l="1"/>
  <c r="F109" i="1"/>
  <c r="F145" i="1"/>
  <c r="F22" i="1"/>
  <c r="F271" i="1"/>
  <c r="N271" i="1"/>
  <c r="F235" i="1"/>
  <c r="N235" i="1"/>
  <c r="N217" i="1"/>
  <c r="F217" i="1"/>
  <c r="F199" i="1"/>
  <c r="N199" i="1"/>
  <c r="N78" i="1"/>
  <c r="F50" i="1"/>
  <c r="N163" i="1"/>
  <c r="N127" i="1"/>
  <c r="K7" i="1" l="1"/>
  <c r="K8" i="1" s="1"/>
  <c r="K5" i="1"/>
</calcChain>
</file>

<file path=xl/sharedStrings.xml><?xml version="1.0" encoding="utf-8"?>
<sst xmlns="http://schemas.openxmlformats.org/spreadsheetml/2006/main" count="958" uniqueCount="141">
  <si>
    <t>SGA Student Organization Annual Budget Request / Audit Form</t>
  </si>
  <si>
    <t xml:space="preserve">Audit Form / Please answer the questions below for each event and complete Audit Section on 2nd Tab. Provide copies of all receipts and invoices on the 3rd Tab. Orgs will be penalized for any and all reciepts that are not attached. </t>
  </si>
  <si>
    <t>Organization Name:</t>
  </si>
  <si>
    <t xml:space="preserve">Please provide name of event that corresponds with your Budget Request and give a summary of each event you held. </t>
  </si>
  <si>
    <t>Organization Account #</t>
  </si>
  <si>
    <t xml:space="preserve">Give an Estimate of Attendance for each event and overall outcome. </t>
  </si>
  <si>
    <t>Academic Year:</t>
  </si>
  <si>
    <t xml:space="preserve">Event 1 - </t>
  </si>
  <si>
    <t xml:space="preserve">Event 5 - </t>
  </si>
  <si>
    <t>President:</t>
  </si>
  <si>
    <t>President Email:</t>
  </si>
  <si>
    <t>Treasurer:</t>
  </si>
  <si>
    <t>Treasurer Email:</t>
  </si>
  <si>
    <t>Advisor:</t>
  </si>
  <si>
    <t>Advisor Email:</t>
  </si>
  <si>
    <t>Please answer the following questions</t>
  </si>
  <si>
    <t xml:space="preserve">Event 2 - </t>
  </si>
  <si>
    <t xml:space="preserve">Event 6 - </t>
  </si>
  <si>
    <t>Number of active members?</t>
  </si>
  <si>
    <t xml:space="preserve"> Please complete roster in SharePoint</t>
  </si>
  <si>
    <t>Are your meetings/events open to the entire school or members only?</t>
  </si>
  <si>
    <t>Please describe your organization and its purpose:</t>
  </si>
  <si>
    <t xml:space="preserve">Event 3 - </t>
  </si>
  <si>
    <t xml:space="preserve">Event 7 - </t>
  </si>
  <si>
    <t>What goals, intiatives, or efforts are your organization focusing on for next academic year:</t>
  </si>
  <si>
    <t>Other  information you would like SGA to know when processing this allocation, please list it here:</t>
  </si>
  <si>
    <t xml:space="preserve">Event 4 - </t>
  </si>
  <si>
    <t xml:space="preserve">Event 8 - </t>
  </si>
  <si>
    <t>Organization Name</t>
  </si>
  <si>
    <t>Person Submitting-</t>
  </si>
  <si>
    <t>SGA Funded Account Number</t>
  </si>
  <si>
    <r>
      <t xml:space="preserve">1 41 000 </t>
    </r>
    <r>
      <rPr>
        <b/>
        <sz val="11"/>
        <color rgb="FFFFFF00"/>
        <rFont val="Century Gothic"/>
        <family val="2"/>
      </rPr>
      <t>XXXXX</t>
    </r>
    <r>
      <rPr>
        <b/>
        <sz val="11"/>
        <color theme="0" tint="-4.9989318521683403E-2"/>
        <rFont val="Century Gothic"/>
        <family val="2"/>
      </rPr>
      <t xml:space="preserve"> 00000</t>
    </r>
  </si>
  <si>
    <t>Date Submitted-</t>
  </si>
  <si>
    <t>Total number of active members:</t>
  </si>
  <si>
    <t>SGA Approved Allocation</t>
  </si>
  <si>
    <t xml:space="preserve">Cost per shirt  (not to exceed $20). </t>
  </si>
  <si>
    <t>Allowed printing Stipend</t>
  </si>
  <si>
    <t>Actual cost per shirt</t>
  </si>
  <si>
    <t>Total Funds Requested</t>
  </si>
  <si>
    <t>Total Member Member Shirt Request -  Total cannot exced 517.50</t>
  </si>
  <si>
    <t>Total Approved for Shirts</t>
  </si>
  <si>
    <t>Actual Total Spent</t>
  </si>
  <si>
    <t xml:space="preserve">Actual Expenses </t>
  </si>
  <si>
    <t>Total Budget Over/Under</t>
  </si>
  <si>
    <t>Event / Expense 1 Title</t>
  </si>
  <si>
    <t>Date of Event/Purchase</t>
  </si>
  <si>
    <t>Event / Expense 2 Title</t>
  </si>
  <si>
    <t xml:space="preserve">Event/ Purpose </t>
  </si>
  <si>
    <t>Expense Description</t>
  </si>
  <si>
    <t>Amt Requested</t>
  </si>
  <si>
    <t>SGA Approved</t>
  </si>
  <si>
    <t>Actual Spent (audit)</t>
  </si>
  <si>
    <t>Over/Under</t>
  </si>
  <si>
    <t xml:space="preserve">Item - </t>
  </si>
  <si>
    <t>TOTAL</t>
  </si>
  <si>
    <t>Event / Expense 3 Title</t>
  </si>
  <si>
    <t>Event / Expense 4 Title</t>
  </si>
  <si>
    <t>Event / Expense 5 Title</t>
  </si>
  <si>
    <t>Event / Expense 6 Title</t>
  </si>
  <si>
    <t>Event / Expense 7 Title</t>
  </si>
  <si>
    <t>Event / Expense 8 Title</t>
  </si>
  <si>
    <t>Event / Expense 9 Title</t>
  </si>
  <si>
    <t>Event / Expense 10 Title</t>
  </si>
  <si>
    <t>Event / Expense 11 Title</t>
  </si>
  <si>
    <t>Event / Expense 12 Title</t>
  </si>
  <si>
    <t>Addidtional Expenses (Audit)</t>
  </si>
  <si>
    <t>Expenses not on original budget Request</t>
  </si>
  <si>
    <t>Reason expense was not originally requested</t>
  </si>
  <si>
    <t>Was SGA notified of the change</t>
  </si>
  <si>
    <t>Amount Spent</t>
  </si>
  <si>
    <t>Description</t>
  </si>
  <si>
    <t>Total</t>
  </si>
  <si>
    <t>Travel Requests and Audits</t>
  </si>
  <si>
    <r>
      <rPr>
        <b/>
        <sz val="20"/>
        <color theme="0"/>
        <rFont val="Century Gothic"/>
        <family val="2"/>
      </rPr>
      <t>Travel Request 1</t>
    </r>
    <r>
      <rPr>
        <b/>
        <sz val="9"/>
        <color theme="0"/>
        <rFont val="Century Gothic"/>
        <family val="2"/>
      </rPr>
      <t xml:space="preserve"> - Travel funding is capped at $300 per person. Total travel cap is </t>
    </r>
    <r>
      <rPr>
        <b/>
        <u/>
        <sz val="9"/>
        <color theme="0"/>
        <rFont val="Century Gothic"/>
        <family val="2"/>
      </rPr>
      <t>$4500</t>
    </r>
    <r>
      <rPr>
        <b/>
        <sz val="9"/>
        <color theme="0"/>
        <rFont val="Century Gothic"/>
        <family val="2"/>
      </rPr>
      <t xml:space="preserve"> without committee approval</t>
    </r>
  </si>
  <si>
    <r>
      <rPr>
        <b/>
        <sz val="20"/>
        <color theme="0"/>
        <rFont val="Century Gothic"/>
        <family val="2"/>
      </rPr>
      <t>Travel Audit 1</t>
    </r>
    <r>
      <rPr>
        <b/>
        <sz val="9"/>
        <color theme="0"/>
        <rFont val="Century Gothic"/>
        <family val="2"/>
      </rPr>
      <t xml:space="preserve"> - Travel funding is capped at $300 per person. Total travel cap is $4500 without committee approval</t>
    </r>
  </si>
  <si>
    <t># Students Traveling</t>
  </si>
  <si>
    <t>Per Person allowance $300 (total for all travel not to exceed $4,500 without committee approval)</t>
  </si>
  <si>
    <t>Total Trip 1 Request</t>
  </si>
  <si>
    <t>Actual # Students Traveling</t>
  </si>
  <si>
    <t>Actual Total Trip 1</t>
  </si>
  <si>
    <t>Date</t>
  </si>
  <si>
    <t># Advisors Traveling</t>
  </si>
  <si>
    <t>Actual Trip - Date</t>
  </si>
  <si>
    <t>Actual # Advisors Traveling</t>
  </si>
  <si>
    <t>Purpose of Trip</t>
  </si>
  <si>
    <t xml:space="preserve">Transportation </t>
  </si>
  <si>
    <t>Personal Vehicles (milage at .29)</t>
  </si>
  <si>
    <t>Round trip Miles</t>
  </si>
  <si>
    <t># of vehicles</t>
  </si>
  <si>
    <t>Milage allowed</t>
  </si>
  <si>
    <t>Actual Total</t>
  </si>
  <si>
    <t>Destination:</t>
  </si>
  <si>
    <t xml:space="preserve">Rental vehicle </t>
  </si>
  <si>
    <t>Per day Fee</t>
  </si>
  <si>
    <t># of Days</t>
  </si>
  <si>
    <t>Actual Per day Fee</t>
  </si>
  <si>
    <t>Gas (for vehicle rental only)</t>
  </si>
  <si>
    <t>Flight</t>
  </si>
  <si>
    <t>Cost per ticket</t>
  </si>
  <si>
    <t># of tickets</t>
  </si>
  <si>
    <t xml:space="preserve">Total </t>
  </si>
  <si>
    <t>Actual Cost per ticket</t>
  </si>
  <si>
    <t>Registration Costs</t>
  </si>
  <si>
    <t>Cost Per Registration/ Ticket</t>
  </si>
  <si>
    <t># of students / advisor</t>
  </si>
  <si>
    <t>Actual Registration/  Ticket Cost</t>
  </si>
  <si>
    <t>Lodging</t>
  </si>
  <si>
    <t>Hotel Name</t>
  </si>
  <si>
    <t># of Rooms</t>
  </si>
  <si>
    <t>Cost Per Night</t>
  </si>
  <si>
    <t># of Nights</t>
  </si>
  <si>
    <t>Actual # of Rooms</t>
  </si>
  <si>
    <t>Actual Cost Per Night</t>
  </si>
  <si>
    <r>
      <rPr>
        <b/>
        <sz val="20"/>
        <color theme="0"/>
        <rFont val="Century Gothic"/>
        <family val="2"/>
      </rPr>
      <t>Travel Request 2</t>
    </r>
    <r>
      <rPr>
        <b/>
        <sz val="9"/>
        <color theme="0"/>
        <rFont val="Century Gothic"/>
        <family val="2"/>
      </rPr>
      <t xml:space="preserve"> - Travel funding is capped at $300 per person. Total travel cap is $4500 without committee approval</t>
    </r>
  </si>
  <si>
    <r>
      <rPr>
        <b/>
        <sz val="20"/>
        <color theme="0"/>
        <rFont val="Century Gothic"/>
        <family val="2"/>
      </rPr>
      <t>Travel Audit 2</t>
    </r>
    <r>
      <rPr>
        <b/>
        <sz val="9"/>
        <color theme="0"/>
        <rFont val="Century Gothic"/>
        <family val="2"/>
      </rPr>
      <t xml:space="preserve"> - Travel funding is capped at $300 per person. Total travel cap is $4500 without committee approval</t>
    </r>
  </si>
  <si>
    <t>Total Trip 2 Request</t>
  </si>
  <si>
    <t>Actual Total Trip 2</t>
  </si>
  <si>
    <r>
      <rPr>
        <b/>
        <sz val="20"/>
        <color theme="0"/>
        <rFont val="Century Gothic"/>
        <family val="2"/>
      </rPr>
      <t>Travel Request 3</t>
    </r>
    <r>
      <rPr>
        <b/>
        <sz val="9"/>
        <color theme="0"/>
        <rFont val="Century Gothic"/>
        <family val="2"/>
      </rPr>
      <t xml:space="preserve"> - Travel funding is capped at $300 per person. Total travel cap is $4500 without committee approval</t>
    </r>
  </si>
  <si>
    <r>
      <rPr>
        <b/>
        <sz val="20"/>
        <color theme="0"/>
        <rFont val="Century Gothic"/>
        <family val="2"/>
      </rPr>
      <t>Travel Audit 3</t>
    </r>
    <r>
      <rPr>
        <b/>
        <sz val="9"/>
        <color theme="0"/>
        <rFont val="Century Gothic"/>
        <family val="2"/>
      </rPr>
      <t xml:space="preserve"> - Travel funding is capped at $300 per person. Total travel cap is $4500 without committee approval</t>
    </r>
  </si>
  <si>
    <t>Total Trip 3 Request</t>
  </si>
  <si>
    <r>
      <rPr>
        <b/>
        <sz val="20"/>
        <color theme="0"/>
        <rFont val="Century Gothic"/>
        <family val="2"/>
      </rPr>
      <t>Travel Request 4</t>
    </r>
    <r>
      <rPr>
        <b/>
        <sz val="9"/>
        <color theme="0"/>
        <rFont val="Century Gothic"/>
        <family val="2"/>
      </rPr>
      <t xml:space="preserve"> - Travel funding is capped at $300 per person. Total travel cap is $4500 without committee approval</t>
    </r>
  </si>
  <si>
    <r>
      <rPr>
        <b/>
        <sz val="20"/>
        <color theme="0"/>
        <rFont val="Century Gothic"/>
        <family val="2"/>
      </rPr>
      <t>Travel Audit 4</t>
    </r>
    <r>
      <rPr>
        <b/>
        <sz val="9"/>
        <color theme="0"/>
        <rFont val="Century Gothic"/>
        <family val="2"/>
      </rPr>
      <t xml:space="preserve"> - Travel funding is capped at $300 per person. Total travel cap is $4500 without committee approval</t>
    </r>
  </si>
  <si>
    <r>
      <rPr>
        <b/>
        <sz val="20"/>
        <color theme="0"/>
        <rFont val="Century Gothic"/>
        <family val="2"/>
      </rPr>
      <t>Travel Request 5</t>
    </r>
    <r>
      <rPr>
        <b/>
        <sz val="9"/>
        <color theme="0"/>
        <rFont val="Century Gothic"/>
        <family val="2"/>
      </rPr>
      <t xml:space="preserve"> - Travel funding is capped at $300 per person. Total travel cap is $4500 without committee approval</t>
    </r>
  </si>
  <si>
    <t>Holiday Inn Express</t>
  </si>
  <si>
    <r>
      <rPr>
        <b/>
        <sz val="20"/>
        <color theme="0"/>
        <rFont val="Century Gothic"/>
        <family val="2"/>
      </rPr>
      <t>Travel Request 6</t>
    </r>
    <r>
      <rPr>
        <b/>
        <sz val="9"/>
        <color theme="0"/>
        <rFont val="Century Gothic"/>
        <family val="2"/>
      </rPr>
      <t xml:space="preserve"> - Travel funding is capped at $300 per person. Total travel cap is $4500 without committee approval</t>
    </r>
  </si>
  <si>
    <r>
      <rPr>
        <b/>
        <sz val="20"/>
        <color theme="0"/>
        <rFont val="Century Gothic"/>
        <family val="2"/>
      </rPr>
      <t>Travel Audit 6</t>
    </r>
    <r>
      <rPr>
        <b/>
        <sz val="9"/>
        <color theme="0"/>
        <rFont val="Century Gothic"/>
        <family val="2"/>
      </rPr>
      <t>- Travel funding is capped at $300 per person. Total travel cap is $4500 without committee approval</t>
    </r>
  </si>
  <si>
    <r>
      <rPr>
        <b/>
        <sz val="20"/>
        <color theme="0"/>
        <rFont val="Century Gothic"/>
        <family val="2"/>
      </rPr>
      <t>Travel Request 7</t>
    </r>
    <r>
      <rPr>
        <b/>
        <sz val="9"/>
        <color theme="0"/>
        <rFont val="Century Gothic"/>
        <family val="2"/>
      </rPr>
      <t xml:space="preserve"> - Travel funding is capped at $300 per person. Total travel cap is $4500 without committee approval</t>
    </r>
  </si>
  <si>
    <r>
      <rPr>
        <b/>
        <sz val="20"/>
        <color theme="0"/>
        <rFont val="Century Gothic"/>
        <family val="2"/>
      </rPr>
      <t>Travel Audit 7</t>
    </r>
    <r>
      <rPr>
        <b/>
        <sz val="9"/>
        <color theme="0"/>
        <rFont val="Century Gothic"/>
        <family val="2"/>
      </rPr>
      <t xml:space="preserve"> - Travel funding is capped at $300 per person. Total travel cap is $4500 without committee approval</t>
    </r>
  </si>
  <si>
    <r>
      <rPr>
        <b/>
        <sz val="20"/>
        <color theme="0"/>
        <rFont val="Century Gothic"/>
        <family val="2"/>
      </rPr>
      <t>Travel Request 8</t>
    </r>
    <r>
      <rPr>
        <b/>
        <sz val="9"/>
        <color theme="0"/>
        <rFont val="Century Gothic"/>
        <family val="2"/>
      </rPr>
      <t xml:space="preserve"> - Travel funding is capped at $300 per person. Total travel cap is $4500 without committee approval</t>
    </r>
  </si>
  <si>
    <r>
      <rPr>
        <b/>
        <sz val="20"/>
        <color theme="0"/>
        <rFont val="Century Gothic"/>
        <family val="2"/>
      </rPr>
      <t>Travel Audit 8</t>
    </r>
    <r>
      <rPr>
        <b/>
        <sz val="9"/>
        <color theme="0"/>
        <rFont val="Century Gothic"/>
        <family val="2"/>
      </rPr>
      <t xml:space="preserve"> - Travel funding is capped at $300 per person. Total travel cap is $4500 without committee approval</t>
    </r>
  </si>
  <si>
    <t>Per Person allowance ($300) (total for all travel not to exceed 4500 without committee approval</t>
  </si>
  <si>
    <r>
      <rPr>
        <b/>
        <sz val="20"/>
        <color theme="0"/>
        <rFont val="Century Gothic"/>
        <family val="2"/>
      </rPr>
      <t>Travel Request 9</t>
    </r>
    <r>
      <rPr>
        <b/>
        <sz val="9"/>
        <color theme="0"/>
        <rFont val="Century Gothic"/>
        <family val="2"/>
      </rPr>
      <t xml:space="preserve"> - Travel funding is capped at $300 per person. Total travel cap is $4500 without committee approval</t>
    </r>
  </si>
  <si>
    <r>
      <rPr>
        <b/>
        <sz val="20"/>
        <color theme="0"/>
        <rFont val="Century Gothic"/>
        <family val="2"/>
      </rPr>
      <t>Travel Audit 9</t>
    </r>
    <r>
      <rPr>
        <b/>
        <sz val="9"/>
        <color theme="0"/>
        <rFont val="Century Gothic"/>
        <family val="2"/>
      </rPr>
      <t xml:space="preserve"> - Travel funding is capped at $300 per person. Total travel cap is $4500 without committee approval</t>
    </r>
  </si>
  <si>
    <r>
      <rPr>
        <b/>
        <sz val="20"/>
        <color theme="0"/>
        <rFont val="Century Gothic"/>
        <family val="2"/>
      </rPr>
      <t>Travel Request 10</t>
    </r>
    <r>
      <rPr>
        <b/>
        <sz val="9"/>
        <color theme="0"/>
        <rFont val="Century Gothic"/>
        <family val="2"/>
      </rPr>
      <t xml:space="preserve"> - Travel funding is capped at $300 per person. Total travel cap is $4500 without committee approval</t>
    </r>
  </si>
  <si>
    <r>
      <rPr>
        <b/>
        <sz val="20"/>
        <color theme="0"/>
        <rFont val="Century Gothic"/>
        <family val="2"/>
      </rPr>
      <t>Travel Audit 10</t>
    </r>
    <r>
      <rPr>
        <b/>
        <sz val="9"/>
        <color theme="0"/>
        <rFont val="Century Gothic"/>
        <family val="2"/>
      </rPr>
      <t xml:space="preserve"> - Travel funding is capped at $300 per person. Total travel cap is $4500 without committee approval</t>
    </r>
  </si>
  <si>
    <t>Receipts / Invoices Uploads</t>
  </si>
  <si>
    <t>Organizations must upload a copy of all receipts and invoices if SGA funds were used to purchase.  You can click insert above to add images to this sheet.</t>
  </si>
  <si>
    <t>Original receipts should be submitted with return of credit cards but a copy MUST be kept!</t>
  </si>
  <si>
    <t>Personal Vehicles (mileage at .35)</t>
  </si>
  <si>
    <t>Mileage allowed</t>
  </si>
  <si>
    <r>
      <rPr>
        <b/>
        <sz val="20"/>
        <color theme="0"/>
        <rFont val="Century Gothic"/>
        <family val="2"/>
      </rPr>
      <t>Travel Audit 5</t>
    </r>
    <r>
      <rPr>
        <b/>
        <sz val="9"/>
        <color theme="0"/>
        <rFont val="Century Gothic"/>
        <family val="2"/>
      </rPr>
      <t xml:space="preserve"> - Travel funding is capped at $300 per person. Total travel cap is $4500 without committee approval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</si>
</sst>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quot;$&quot;#,##0.00"/>
    <numFmt numFmtId="165" formatCode="_([$$-409]* #,##0.00_);_([$$-409]* \(#,##0.00\);_([$$-409]* &quot;-&quot;??_);_(@_)"/>
  </numFmts>
  <fonts count="42" x14ac:knownFonts="1">
    <font>
      <sz val="11"/>
      <color theme="1"/>
      <name val="Calibri"/>
      <family val="2"/>
      <scheme val="minor"/>
    </font>
    <font>
      <sz val="11"/>
      <color theme="1"/>
      <name val="Calibri"/>
      <family val="2"/>
      <scheme val="minor"/>
    </font>
    <font>
      <b/>
      <sz val="11"/>
      <color theme="0"/>
      <name val="Century Gothic"/>
      <family val="2"/>
    </font>
    <font>
      <b/>
      <sz val="20"/>
      <color theme="0"/>
      <name val="Century Gothic"/>
      <family val="2"/>
    </font>
    <font>
      <b/>
      <sz val="20"/>
      <color theme="0" tint="-4.9989318521683403E-2"/>
      <name val="Century Gothic"/>
      <family val="2"/>
    </font>
    <font>
      <b/>
      <sz val="11"/>
      <color theme="0" tint="-4.9989318521683403E-2"/>
      <name val="Century Gothic"/>
      <family val="2"/>
    </font>
    <font>
      <sz val="11"/>
      <color theme="1"/>
      <name val="Century Gothic"/>
      <family val="2"/>
    </font>
    <font>
      <b/>
      <sz val="12"/>
      <color theme="0"/>
      <name val="Century Gothic"/>
      <family val="2"/>
    </font>
    <font>
      <b/>
      <sz val="9"/>
      <color theme="0"/>
      <name val="Century Gothic"/>
      <family val="2"/>
    </font>
    <font>
      <sz val="11"/>
      <color theme="0" tint="-4.9989318521683403E-2"/>
      <name val="Century Gothic"/>
      <family val="2"/>
    </font>
    <font>
      <b/>
      <sz val="14"/>
      <name val="Century Gothic"/>
      <family val="2"/>
    </font>
    <font>
      <b/>
      <sz val="10"/>
      <color theme="0"/>
      <name val="Century Gothic"/>
      <family val="2"/>
    </font>
    <font>
      <b/>
      <sz val="11"/>
      <name val="Century Gothic"/>
      <family val="2"/>
    </font>
    <font>
      <b/>
      <sz val="14"/>
      <color theme="0"/>
      <name val="Century Gothic"/>
      <family val="2"/>
    </font>
    <font>
      <sz val="11"/>
      <name val="Century Gothic"/>
      <family val="2"/>
    </font>
    <font>
      <sz val="10"/>
      <color theme="1"/>
      <name val="Century Gothic"/>
      <family val="2"/>
    </font>
    <font>
      <sz val="9"/>
      <color theme="1"/>
      <name val="Century Gothic"/>
      <family val="2"/>
    </font>
    <font>
      <b/>
      <sz val="11"/>
      <color theme="1"/>
      <name val="Century Gothic"/>
      <family val="2"/>
    </font>
    <font>
      <b/>
      <sz val="10"/>
      <color theme="1"/>
      <name val="Century Gothic"/>
      <family val="1"/>
    </font>
    <font>
      <b/>
      <sz val="10"/>
      <color theme="0"/>
      <name val="Century Gothic"/>
      <family val="1"/>
    </font>
    <font>
      <sz val="9"/>
      <color theme="1"/>
      <name val="Century Gothic"/>
      <family val="1"/>
    </font>
    <font>
      <sz val="10"/>
      <color theme="1"/>
      <name val="Century Gothic"/>
      <family val="1"/>
    </font>
    <font>
      <sz val="14"/>
      <color theme="1"/>
      <name val="Century Gothic"/>
      <family val="2"/>
    </font>
    <font>
      <b/>
      <sz val="12"/>
      <color theme="1"/>
      <name val="Century Gothic"/>
      <family val="2"/>
    </font>
    <font>
      <b/>
      <sz val="12"/>
      <color theme="1"/>
      <name val="Century Gothic"/>
      <family val="1"/>
    </font>
    <font>
      <sz val="12"/>
      <color theme="1"/>
      <name val="Century Gothic"/>
      <family val="2"/>
    </font>
    <font>
      <b/>
      <sz val="22"/>
      <color theme="1"/>
      <name val="Century Gothic"/>
      <family val="2"/>
    </font>
    <font>
      <b/>
      <sz val="36"/>
      <color theme="1"/>
      <name val="Century Gothic"/>
      <family val="2"/>
    </font>
    <font>
      <b/>
      <u/>
      <sz val="9"/>
      <color theme="0"/>
      <name val="Century Gothic"/>
      <family val="2"/>
    </font>
    <font>
      <sz val="8"/>
      <color theme="1"/>
      <name val="Century Gothic"/>
      <family val="2"/>
    </font>
    <font>
      <sz val="10"/>
      <color theme="0"/>
      <name val="Century Gothic"/>
      <family val="1"/>
    </font>
    <font>
      <b/>
      <sz val="20"/>
      <color theme="1"/>
      <name val="Century Gothic"/>
      <family val="2"/>
    </font>
    <font>
      <b/>
      <sz val="12"/>
      <color rgb="FF000000"/>
      <name val="Century Gothic"/>
      <family val="2"/>
    </font>
    <font>
      <sz val="8"/>
      <color theme="1"/>
      <name val="Century Gothic"/>
      <family val="1"/>
    </font>
    <font>
      <b/>
      <sz val="11"/>
      <color theme="1"/>
      <name val="Calibri"/>
      <family val="2"/>
      <scheme val="minor"/>
    </font>
    <font>
      <b/>
      <sz val="16"/>
      <color rgb="FFC00000"/>
      <name val="Calibri"/>
      <family val="2"/>
      <scheme val="minor"/>
    </font>
    <font>
      <b/>
      <sz val="36"/>
      <color theme="0"/>
      <name val="Calibri"/>
      <family val="2"/>
      <scheme val="minor"/>
    </font>
    <font>
      <sz val="14"/>
      <color theme="0"/>
      <name val="Calibri"/>
      <family val="2"/>
      <scheme val="minor"/>
    </font>
    <font>
      <sz val="10"/>
      <color theme="0"/>
      <name val="Century Gothic"/>
      <family val="2"/>
    </font>
    <font>
      <b/>
      <sz val="10"/>
      <name val="Century Gothic"/>
      <family val="2"/>
    </font>
    <font>
      <sz val="12"/>
      <color rgb="FF000000"/>
      <name val="Century Gothic"/>
      <family val="2"/>
    </font>
    <font>
      <b/>
      <sz val="11"/>
      <color rgb="FFFFFF00"/>
      <name val="Century Gothic"/>
      <family val="2"/>
    </font>
  </fonts>
  <fills count="20">
    <fill>
      <patternFill patternType="none"/>
    </fill>
    <fill>
      <patternFill patternType="gray125"/>
    </fill>
    <fill>
      <patternFill patternType="solid">
        <fgColor theme="3"/>
        <bgColor indexed="64"/>
      </patternFill>
    </fill>
    <fill>
      <patternFill patternType="solid">
        <fgColor theme="3" tint="-0.249977111117893"/>
        <bgColor indexed="64"/>
      </patternFill>
    </fill>
    <fill>
      <patternFill patternType="solid">
        <fgColor theme="9" tint="0.79998168889431442"/>
        <bgColor indexed="64"/>
      </patternFill>
    </fill>
    <fill>
      <patternFill patternType="solid">
        <fgColor theme="3" tint="0.39997558519241921"/>
        <bgColor indexed="64"/>
      </patternFill>
    </fill>
    <fill>
      <patternFill patternType="solid">
        <fgColor theme="5" tint="0.79998168889431442"/>
        <bgColor indexed="64"/>
      </patternFill>
    </fill>
    <fill>
      <patternFill patternType="solid">
        <fgColor theme="4" tint="0.59999389629810485"/>
        <bgColor indexed="64"/>
      </patternFill>
    </fill>
    <fill>
      <patternFill patternType="solid">
        <fgColor theme="7" tint="0.59999389629810485"/>
        <bgColor indexed="64"/>
      </patternFill>
    </fill>
    <fill>
      <patternFill patternType="solid">
        <fgColor theme="3" tint="0.79998168889431442"/>
        <bgColor indexed="64"/>
      </patternFill>
    </fill>
    <fill>
      <patternFill patternType="solid">
        <fgColor theme="0"/>
        <bgColor indexed="64"/>
      </patternFill>
    </fill>
    <fill>
      <patternFill patternType="solid">
        <fgColor theme="3"/>
        <bgColor rgb="FF000000"/>
      </patternFill>
    </fill>
    <fill>
      <patternFill patternType="solid">
        <fgColor rgb="FF00B050"/>
        <bgColor indexed="64"/>
      </patternFill>
    </fill>
    <fill>
      <patternFill patternType="solid">
        <fgColor rgb="FF975B64"/>
        <bgColor indexed="64"/>
      </patternFill>
    </fill>
    <fill>
      <patternFill patternType="solid">
        <fgColor rgb="FFD0B0BC"/>
        <bgColor indexed="64"/>
      </patternFill>
    </fill>
    <fill>
      <patternFill patternType="solid">
        <fgColor theme="9" tint="0.59999389629810485"/>
        <bgColor indexed="64"/>
      </patternFill>
    </fill>
    <fill>
      <patternFill patternType="solid">
        <fgColor theme="8" tint="0.39997558519241921"/>
        <bgColor indexed="64"/>
      </patternFill>
    </fill>
    <fill>
      <patternFill patternType="solid">
        <fgColor rgb="FFFFFF00"/>
        <bgColor indexed="64"/>
      </patternFill>
    </fill>
    <fill>
      <patternFill patternType="solid">
        <fgColor theme="4" tint="0.79998168889431442"/>
        <bgColor indexed="64"/>
      </patternFill>
    </fill>
    <fill>
      <patternFill patternType="solid">
        <fgColor theme="3" tint="0.59999389629810485"/>
        <bgColor indexed="64"/>
      </patternFill>
    </fill>
  </fills>
  <borders count="85">
    <border>
      <left/>
      <right/>
      <top/>
      <bottom/>
      <diagonal/>
    </border>
    <border>
      <left style="medium">
        <color rgb="FFFF33CC"/>
      </left>
      <right style="medium">
        <color rgb="FFFF33CC"/>
      </right>
      <top style="medium">
        <color rgb="FFFF33CC"/>
      </top>
      <bottom style="medium">
        <color rgb="FFFF33CC"/>
      </bottom>
      <diagonal/>
    </border>
    <border>
      <left style="medium">
        <color auto="1"/>
      </left>
      <right style="medium">
        <color auto="1"/>
      </right>
      <top/>
      <bottom style="medium">
        <color auto="1"/>
      </bottom>
      <diagonal/>
    </border>
    <border>
      <left style="medium">
        <color auto="1"/>
      </left>
      <right style="medium">
        <color auto="1"/>
      </right>
      <top style="medium">
        <color auto="1"/>
      </top>
      <bottom style="medium">
        <color auto="1"/>
      </bottom>
      <diagonal/>
    </border>
    <border>
      <left/>
      <right style="thin">
        <color theme="2" tint="-0.499984740745262"/>
      </right>
      <top/>
      <bottom/>
      <diagonal/>
    </border>
    <border>
      <left style="thin">
        <color theme="2" tint="-0.499984740745262"/>
      </left>
      <right/>
      <top/>
      <bottom/>
      <diagonal/>
    </border>
    <border>
      <left/>
      <right style="thin">
        <color theme="2" tint="-0.499984740745262"/>
      </right>
      <top/>
      <bottom style="thin">
        <color theme="2" tint="-0.499984740745262"/>
      </bottom>
      <diagonal/>
    </border>
    <border>
      <left style="thin">
        <color theme="2" tint="-0.499984740745262"/>
      </left>
      <right/>
      <top/>
      <bottom style="thin">
        <color theme="0" tint="-0.249977111117893"/>
      </bottom>
      <diagonal/>
    </border>
    <border>
      <left/>
      <right/>
      <top/>
      <bottom style="thin">
        <color theme="0" tint="-0.249977111117893"/>
      </bottom>
      <diagonal/>
    </border>
    <border>
      <left/>
      <right/>
      <top/>
      <bottom style="thin">
        <color theme="2" tint="-0.499984740745262"/>
      </bottom>
      <diagonal/>
    </border>
    <border>
      <left style="thin">
        <color theme="0" tint="-0.249977111117893"/>
      </left>
      <right/>
      <top style="thin">
        <color theme="0" tint="-0.249977111117893"/>
      </top>
      <bottom/>
      <diagonal/>
    </border>
    <border>
      <left/>
      <right/>
      <top style="thin">
        <color theme="0" tint="-0.249977111117893"/>
      </top>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diagonal/>
    </border>
    <border>
      <left style="thin">
        <color theme="0" tint="-0.249977111117893"/>
      </left>
      <right style="thin">
        <color theme="0" tint="-0.249977111117893"/>
      </right>
      <top style="thin">
        <color theme="2" tint="-0.499984740745262"/>
      </top>
      <bottom style="thin">
        <color theme="2" tint="-0.499984740745262"/>
      </bottom>
      <diagonal/>
    </border>
    <border>
      <left style="thin">
        <color theme="0" tint="-0.249977111117893"/>
      </left>
      <right/>
      <top style="thin">
        <color theme="2" tint="-0.499984740745262"/>
      </top>
      <bottom style="thin">
        <color theme="0" tint="-0.24994659260841701"/>
      </bottom>
      <diagonal/>
    </border>
    <border>
      <left/>
      <right style="thin">
        <color theme="0" tint="-0.24994659260841701"/>
      </right>
      <top style="thin">
        <color theme="0" tint="-0.14999847407452621"/>
      </top>
      <bottom style="thin">
        <color theme="0" tint="-0.24994659260841701"/>
      </bottom>
      <diagonal/>
    </border>
    <border>
      <left/>
      <right style="thin">
        <color theme="0" tint="-0.249977111117893"/>
      </right>
      <top/>
      <bottom/>
      <diagonal/>
    </border>
    <border>
      <left/>
      <right style="thin">
        <color theme="0" tint="-0.24994659260841701"/>
      </right>
      <top style="thin">
        <color theme="0" tint="-0.24994659260841701"/>
      </top>
      <bottom style="thin">
        <color theme="0" tint="-0.24994659260841701"/>
      </bottom>
      <diagonal/>
    </border>
    <border>
      <left style="thin">
        <color theme="0" tint="-0.249977111117893"/>
      </left>
      <right/>
      <top style="thin">
        <color theme="2" tint="-0.499984740745262"/>
      </top>
      <bottom/>
      <diagonal/>
    </border>
    <border>
      <left style="thin">
        <color theme="0" tint="-0.249977111117893"/>
      </left>
      <right/>
      <top style="thin">
        <color theme="2" tint="-0.499984740745262"/>
      </top>
      <bottom style="thin">
        <color theme="2" tint="-0.499984740745262"/>
      </bottom>
      <diagonal/>
    </border>
    <border>
      <left style="thin">
        <color theme="0" tint="-0.249977111117893"/>
      </left>
      <right/>
      <top/>
      <bottom style="thin">
        <color theme="0" tint="-0.249977111117893"/>
      </bottom>
      <diagonal/>
    </border>
    <border>
      <left/>
      <right style="thin">
        <color theme="0" tint="-0.249977111117893"/>
      </right>
      <top/>
      <bottom style="thin">
        <color theme="0" tint="-0.249977111117893"/>
      </bottom>
      <diagonal/>
    </border>
    <border>
      <left style="thin">
        <color theme="2" tint="-0.499984740745262"/>
      </left>
      <right style="thin">
        <color theme="2" tint="-0.499984740745262"/>
      </right>
      <top style="thin">
        <color theme="2" tint="-0.499984740745262"/>
      </top>
      <bottom style="thin">
        <color theme="2" tint="-0.499984740745262"/>
      </bottom>
      <diagonal/>
    </border>
    <border>
      <left style="thick">
        <color theme="2" tint="-0.499984740745262"/>
      </left>
      <right style="thick">
        <color theme="2" tint="-0.499984740745262"/>
      </right>
      <top style="thick">
        <color theme="2" tint="-0.499984740745262"/>
      </top>
      <bottom style="thick">
        <color theme="2" tint="-0.499984740745262"/>
      </bottom>
      <diagonal/>
    </border>
    <border>
      <left/>
      <right/>
      <top style="medium">
        <color rgb="FFFF33CC"/>
      </top>
      <bottom style="medium">
        <color rgb="FFFF33CC"/>
      </bottom>
      <diagonal/>
    </border>
    <border>
      <left style="medium">
        <color theme="2" tint="-0.499984740745262"/>
      </left>
      <right style="medium">
        <color theme="2" tint="-0.499984740745262"/>
      </right>
      <top style="medium">
        <color theme="2" tint="-0.499984740745262"/>
      </top>
      <bottom style="medium">
        <color theme="2" tint="-0.499984740745262"/>
      </bottom>
      <diagonal/>
    </border>
    <border>
      <left/>
      <right style="medium">
        <color rgb="FFFF33CC"/>
      </right>
      <top style="medium">
        <color rgb="FFFF33CC"/>
      </top>
      <bottom style="medium">
        <color rgb="FFFF33CC"/>
      </bottom>
      <diagonal/>
    </border>
    <border>
      <left/>
      <right style="medium">
        <color theme="2" tint="-0.499984740745262"/>
      </right>
      <top style="medium">
        <color theme="2" tint="-0.499984740745262"/>
      </top>
      <bottom style="medium">
        <color theme="2" tint="-0.499984740745262"/>
      </bottom>
      <diagonal/>
    </border>
    <border>
      <left/>
      <right/>
      <top style="thick">
        <color theme="2" tint="-0.499984740745262"/>
      </top>
      <bottom style="medium">
        <color theme="2" tint="-0.499984740745262"/>
      </bottom>
      <diagonal/>
    </border>
    <border>
      <left/>
      <right/>
      <top style="thick">
        <color theme="1" tint="0.24994659260841701"/>
      </top>
      <bottom style="thin">
        <color indexed="64"/>
      </bottom>
      <diagonal/>
    </border>
    <border>
      <left/>
      <right style="thick">
        <color theme="2" tint="-0.499984740745262"/>
      </right>
      <top style="thick">
        <color theme="2" tint="-0.499984740745262"/>
      </top>
      <bottom style="medium">
        <color theme="2" tint="-0.499984740745262"/>
      </bottom>
      <diagonal/>
    </border>
    <border>
      <left/>
      <right/>
      <top style="medium">
        <color rgb="FFFF33CC"/>
      </top>
      <bottom/>
      <diagonal/>
    </border>
    <border>
      <left style="medium">
        <color theme="2" tint="-0.499984740745262"/>
      </left>
      <right style="medium">
        <color theme="2" tint="-0.499984740745262"/>
      </right>
      <top style="medium">
        <color theme="2" tint="-0.499984740745262"/>
      </top>
      <bottom/>
      <diagonal/>
    </border>
    <border>
      <left/>
      <right style="medium">
        <color rgb="FFFF33CC"/>
      </right>
      <top style="medium">
        <color rgb="FFFF33CC"/>
      </top>
      <bottom/>
      <diagonal/>
    </border>
    <border>
      <left/>
      <right style="medium">
        <color theme="2" tint="-0.499984740745262"/>
      </right>
      <top style="medium">
        <color theme="2" tint="-0.499984740745262"/>
      </top>
      <bottom/>
      <diagonal/>
    </border>
    <border>
      <left/>
      <right/>
      <top style="medium">
        <color theme="2" tint="-0.499984740745262"/>
      </top>
      <bottom/>
      <diagonal/>
    </border>
    <border>
      <left/>
      <right/>
      <top style="thin">
        <color indexed="64"/>
      </top>
      <bottom/>
      <diagonal/>
    </border>
    <border>
      <left style="medium">
        <color rgb="FFFF33CC"/>
      </left>
      <right/>
      <top style="medium">
        <color rgb="FFFF33CC"/>
      </top>
      <bottom style="medium">
        <color rgb="FFFF33CC"/>
      </bottom>
      <diagonal/>
    </border>
    <border>
      <left style="thick">
        <color theme="2" tint="-0.499984740745262"/>
      </left>
      <right/>
      <top style="medium">
        <color rgb="FFFF33CC"/>
      </top>
      <bottom style="medium">
        <color rgb="FFFF33CC"/>
      </bottom>
      <diagonal/>
    </border>
    <border>
      <left/>
      <right/>
      <top/>
      <bottom style="medium">
        <color rgb="FFFF33CC"/>
      </bottom>
      <diagonal/>
    </border>
    <border>
      <left/>
      <right style="medium">
        <color rgb="FFFF33CC"/>
      </right>
      <top/>
      <bottom style="medium">
        <color rgb="FFFF33CC"/>
      </bottom>
      <diagonal/>
    </border>
    <border>
      <left style="thick">
        <color theme="2" tint="-0.499984740745262"/>
      </left>
      <right/>
      <top style="thick">
        <color theme="2" tint="-0.499984740745262"/>
      </top>
      <bottom/>
      <diagonal/>
    </border>
    <border>
      <left style="thin">
        <color theme="1" tint="0.34998626667073579"/>
      </left>
      <right style="thin">
        <color theme="1" tint="0.34998626667073579"/>
      </right>
      <top style="thick">
        <color theme="2" tint="-0.499984740745262"/>
      </top>
      <bottom/>
      <diagonal/>
    </border>
    <border>
      <left/>
      <right/>
      <top style="thick">
        <color theme="2" tint="-0.499984740745262"/>
      </top>
      <bottom/>
      <diagonal/>
    </border>
    <border>
      <left style="thin">
        <color theme="1" tint="0.34998626667073579"/>
      </left>
      <right style="thick">
        <color theme="2" tint="-0.499984740745262"/>
      </right>
      <top style="thick">
        <color theme="2" tint="-0.499984740745262"/>
      </top>
      <bottom/>
      <diagonal/>
    </border>
    <border>
      <left style="thick">
        <color theme="2" tint="-0.499984740745262"/>
      </left>
      <right/>
      <top/>
      <bottom style="thick">
        <color theme="2" tint="-0.499984740745262"/>
      </bottom>
      <diagonal/>
    </border>
    <border>
      <left/>
      <right/>
      <top style="thin">
        <color theme="1" tint="0.34998626667073579"/>
      </top>
      <bottom style="thick">
        <color theme="2" tint="-0.499984740745262"/>
      </bottom>
      <diagonal/>
    </border>
    <border>
      <left style="thin">
        <color theme="1" tint="0.34998626667073579"/>
      </left>
      <right style="thick">
        <color theme="2" tint="-0.499984740745262"/>
      </right>
      <top/>
      <bottom style="thick">
        <color theme="2" tint="-0.499984740745262"/>
      </bottom>
      <diagonal/>
    </border>
    <border>
      <left style="thin">
        <color theme="1" tint="0.34998626667073579"/>
      </left>
      <right/>
      <top style="thin">
        <color theme="1" tint="0.34998626667073579"/>
      </top>
      <bottom style="thick">
        <color theme="2" tint="-0.499984740745262"/>
      </bottom>
      <diagonal/>
    </border>
    <border>
      <left style="thick">
        <color theme="2" tint="-0.499984740745262"/>
      </left>
      <right/>
      <top/>
      <bottom/>
      <diagonal/>
    </border>
    <border>
      <left style="thin">
        <color theme="1" tint="0.34998626667073579"/>
      </left>
      <right style="thin">
        <color theme="1" tint="0.34998626667073579"/>
      </right>
      <top/>
      <bottom/>
      <diagonal/>
    </border>
    <border>
      <left style="thin">
        <color theme="1" tint="0.34998626667073579"/>
      </left>
      <right style="thick">
        <color theme="2" tint="-0.499984740745262"/>
      </right>
      <top/>
      <bottom/>
      <diagonal/>
    </border>
    <border>
      <left/>
      <right style="thin">
        <color theme="1" tint="0.34998626667073579"/>
      </right>
      <top/>
      <bottom style="thick">
        <color theme="2" tint="-0.499984740745262"/>
      </bottom>
      <diagonal/>
    </border>
    <border>
      <left/>
      <right style="thick">
        <color theme="2" tint="-0.499984740745262"/>
      </right>
      <top/>
      <bottom/>
      <diagonal/>
    </border>
    <border>
      <left style="thick">
        <color rgb="FFFF33CC"/>
      </left>
      <right style="thick">
        <color rgb="FFFF33CC"/>
      </right>
      <top style="thick">
        <color rgb="FFFF33CC"/>
      </top>
      <bottom style="thick">
        <color rgb="FFFF33CC"/>
      </bottom>
      <diagonal/>
    </border>
    <border>
      <left style="thin">
        <color theme="1" tint="0.34998626667073579"/>
      </left>
      <right/>
      <top style="thick">
        <color theme="2" tint="-0.499984740745262"/>
      </top>
      <bottom/>
      <diagonal/>
    </border>
    <border>
      <left/>
      <right/>
      <top/>
      <bottom style="thick">
        <color theme="2" tint="-0.499984740745262"/>
      </bottom>
      <diagonal/>
    </border>
    <border>
      <left style="thin">
        <color theme="1" tint="0.34998626667073579"/>
      </left>
      <right/>
      <top/>
      <bottom/>
      <diagonal/>
    </border>
    <border>
      <left style="thin">
        <color theme="1" tint="0.34998626667073579"/>
      </left>
      <right style="thin">
        <color theme="1" tint="0.34998626667073579"/>
      </right>
      <top/>
      <bottom style="thick">
        <color theme="2" tint="-0.499984740745262"/>
      </bottom>
      <diagonal/>
    </border>
    <border>
      <left style="thick">
        <color theme="2" tint="-0.499984740745262"/>
      </left>
      <right style="thin">
        <color theme="1" tint="0.34998626667073579"/>
      </right>
      <top style="thick">
        <color theme="2" tint="-0.499984740745262"/>
      </top>
      <bottom/>
      <diagonal/>
    </border>
    <border>
      <left/>
      <right style="thin">
        <color theme="1" tint="0.34998626667073579"/>
      </right>
      <top style="thick">
        <color theme="2" tint="-0.499984740745262"/>
      </top>
      <bottom/>
      <diagonal/>
    </border>
    <border>
      <left/>
      <right style="thick">
        <color theme="2" tint="-0.499984740745262"/>
      </right>
      <top style="thick">
        <color theme="2" tint="-0.499984740745262"/>
      </top>
      <bottom/>
      <diagonal/>
    </border>
    <border>
      <left/>
      <right style="thick">
        <color theme="2" tint="-0.499984740745262"/>
      </right>
      <top/>
      <bottom style="thick">
        <color theme="2" tint="-0.499984740745262"/>
      </bottom>
      <diagonal/>
    </border>
    <border>
      <left/>
      <right/>
      <top style="medium">
        <color theme="2" tint="-0.499984740745262"/>
      </top>
      <bottom style="thick">
        <color theme="2" tint="-0.499984740745262"/>
      </bottom>
      <diagonal/>
    </border>
    <border>
      <left style="medium">
        <color rgb="FFFF33CC"/>
      </left>
      <right style="medium">
        <color rgb="FFFF33CC"/>
      </right>
      <top style="medium">
        <color rgb="FFFF33CC"/>
      </top>
      <bottom/>
      <diagonal/>
    </border>
    <border>
      <left/>
      <right style="thick">
        <color theme="2" tint="-0.499984740745262"/>
      </right>
      <top style="medium">
        <color theme="2" tint="-0.499984740745262"/>
      </top>
      <bottom/>
      <diagonal/>
    </border>
    <border>
      <left/>
      <right style="medium">
        <color theme="2" tint="-0.499984740745262"/>
      </right>
      <top/>
      <bottom/>
      <diagonal/>
    </border>
    <border>
      <left style="medium">
        <color rgb="FFFF33CC"/>
      </left>
      <right/>
      <top/>
      <bottom style="medium">
        <color indexed="64"/>
      </bottom>
      <diagonal/>
    </border>
    <border>
      <left/>
      <right/>
      <top/>
      <bottom style="medium">
        <color indexed="64"/>
      </bottom>
      <diagonal/>
    </border>
    <border>
      <left style="medium">
        <color rgb="FFFF00FF"/>
      </left>
      <right style="medium">
        <color rgb="FFFF00FF"/>
      </right>
      <top style="medium">
        <color rgb="FFFF00FF"/>
      </top>
      <bottom style="medium">
        <color rgb="FFFF00FF"/>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medium">
        <color indexed="64"/>
      </top>
      <bottom/>
      <diagonal/>
    </border>
    <border>
      <left/>
      <right/>
      <top style="medium">
        <color indexed="64"/>
      </top>
      <bottom style="thin">
        <color indexed="64"/>
      </bottom>
      <diagonal/>
    </border>
    <border>
      <left/>
      <right/>
      <top/>
      <bottom style="thin">
        <color indexed="64"/>
      </bottom>
      <diagonal/>
    </border>
    <border>
      <left/>
      <right/>
      <top style="medium">
        <color theme="2" tint="-0.499984740745262"/>
      </top>
      <bottom style="medium">
        <color theme="2" tint="-0.499984740745262"/>
      </bottom>
      <diagonal/>
    </border>
    <border>
      <left style="thick">
        <color rgb="FFFF0000"/>
      </left>
      <right style="thick">
        <color rgb="FFFF0000"/>
      </right>
      <top style="thick">
        <color rgb="FFFF0000"/>
      </top>
      <bottom style="thick">
        <color rgb="FFFF0000"/>
      </bottom>
      <diagonal/>
    </border>
    <border>
      <left/>
      <right/>
      <top style="thin">
        <color indexed="64"/>
      </top>
      <bottom style="thin">
        <color indexed="64"/>
      </bottom>
      <diagonal/>
    </border>
    <border>
      <left style="medium">
        <color indexed="64"/>
      </left>
      <right/>
      <top style="medium">
        <color theme="0" tint="-0.14996795556505021"/>
      </top>
      <bottom style="medium">
        <color indexed="64"/>
      </bottom>
      <diagonal/>
    </border>
  </borders>
  <cellStyleXfs count="2">
    <xf numFmtId="0" fontId="0" fillId="0" borderId="0"/>
    <xf numFmtId="44" fontId="1" fillId="0" borderId="0" applyFont="0" applyFill="0" applyBorder="0" applyAlignment="0" applyProtection="0"/>
  </cellStyleXfs>
  <cellXfs count="297">
    <xf numFmtId="0" fontId="0" fillId="0" borderId="0" xfId="0"/>
    <xf numFmtId="0" fontId="2" fillId="2" borderId="0" xfId="0" applyFont="1" applyFill="1" applyProtection="1">
      <protection locked="0"/>
    </xf>
    <xf numFmtId="0" fontId="3" fillId="2" borderId="0" xfId="0" applyFont="1" applyFill="1" applyAlignment="1" applyProtection="1">
      <alignment vertical="center"/>
      <protection locked="0"/>
    </xf>
    <xf numFmtId="0" fontId="6" fillId="0" borderId="0" xfId="0" applyFont="1" applyProtection="1">
      <protection locked="0"/>
    </xf>
    <xf numFmtId="0" fontId="7" fillId="2" borderId="0" xfId="0" applyFont="1" applyFill="1" applyProtection="1">
      <protection locked="0"/>
    </xf>
    <xf numFmtId="0" fontId="8" fillId="2" borderId="0" xfId="0" applyFont="1" applyFill="1" applyProtection="1">
      <protection locked="0"/>
    </xf>
    <xf numFmtId="0" fontId="6" fillId="2" borderId="0" xfId="0" applyFont="1" applyFill="1" applyProtection="1">
      <protection locked="0"/>
    </xf>
    <xf numFmtId="0" fontId="10" fillId="0" borderId="1" xfId="0" applyFont="1" applyBorder="1" applyAlignment="1" applyProtection="1">
      <alignment horizontal="center"/>
      <protection locked="0"/>
    </xf>
    <xf numFmtId="0" fontId="11" fillId="3" borderId="0" xfId="0" applyFont="1" applyFill="1" applyAlignment="1" applyProtection="1">
      <alignment horizontal="left" vertical="top" wrapText="1"/>
      <protection locked="0"/>
    </xf>
    <xf numFmtId="164" fontId="12" fillId="4" borderId="2" xfId="0" applyNumberFormat="1" applyFont="1" applyFill="1" applyBorder="1"/>
    <xf numFmtId="0" fontId="14" fillId="0" borderId="0" xfId="0" applyFont="1" applyProtection="1">
      <protection locked="0"/>
    </xf>
    <xf numFmtId="0" fontId="8" fillId="3" borderId="0" xfId="0" applyFont="1" applyFill="1" applyAlignment="1" applyProtection="1">
      <alignment vertical="top" wrapText="1"/>
      <protection locked="0"/>
    </xf>
    <xf numFmtId="0" fontId="6" fillId="0" borderId="1" xfId="0" applyFont="1" applyBorder="1" applyProtection="1">
      <protection locked="0"/>
    </xf>
    <xf numFmtId="0" fontId="8" fillId="3" borderId="0" xfId="0" applyFont="1" applyFill="1" applyAlignment="1" applyProtection="1">
      <alignment horizontal="left" vertical="top" wrapText="1"/>
      <protection locked="0"/>
    </xf>
    <xf numFmtId="0" fontId="12" fillId="0" borderId="0" xfId="0" applyFont="1" applyAlignment="1" applyProtection="1">
      <alignment horizontal="center" vertical="center"/>
      <protection locked="0"/>
    </xf>
    <xf numFmtId="0" fontId="12" fillId="0" borderId="0" xfId="0" applyFont="1" applyAlignment="1" applyProtection="1">
      <alignment horizontal="center" vertical="center" wrapText="1"/>
      <protection locked="0"/>
    </xf>
    <xf numFmtId="44" fontId="14" fillId="0" borderId="0" xfId="1" applyFont="1" applyFill="1" applyProtection="1">
      <protection locked="0"/>
    </xf>
    <xf numFmtId="44" fontId="12" fillId="0" borderId="0" xfId="1" applyFont="1" applyFill="1" applyProtection="1">
      <protection locked="0"/>
    </xf>
    <xf numFmtId="0" fontId="18" fillId="0" borderId="0" xfId="0" applyFont="1" applyAlignment="1" applyProtection="1">
      <alignment horizontal="center" vertical="top" wrapText="1"/>
      <protection locked="0"/>
    </xf>
    <xf numFmtId="0" fontId="6" fillId="2" borderId="9" xfId="0" applyFont="1" applyFill="1" applyBorder="1" applyAlignment="1" applyProtection="1">
      <alignment horizontal="center" wrapText="1"/>
      <protection locked="0"/>
    </xf>
    <xf numFmtId="0" fontId="19" fillId="2" borderId="10" xfId="0" applyFont="1" applyFill="1" applyBorder="1" applyAlignment="1" applyProtection="1">
      <alignment horizontal="left" vertical="center" wrapText="1" indent="1"/>
      <protection locked="0"/>
    </xf>
    <xf numFmtId="0" fontId="19" fillId="2" borderId="11" xfId="0" applyFont="1" applyFill="1" applyBorder="1" applyAlignment="1" applyProtection="1">
      <alignment horizontal="center" vertical="center" wrapText="1"/>
      <protection locked="0"/>
    </xf>
    <xf numFmtId="0" fontId="19" fillId="2" borderId="12" xfId="0" applyFont="1" applyFill="1" applyBorder="1" applyAlignment="1" applyProtection="1">
      <alignment horizontal="center" vertical="center" wrapText="1"/>
      <protection locked="0"/>
    </xf>
    <xf numFmtId="0" fontId="19" fillId="2" borderId="13" xfId="0" applyFont="1" applyFill="1" applyBorder="1" applyAlignment="1" applyProtection="1">
      <alignment horizontal="center" vertical="center" wrapText="1"/>
      <protection locked="0"/>
    </xf>
    <xf numFmtId="0" fontId="19" fillId="0" borderId="0" xfId="0" applyFont="1" applyAlignment="1" applyProtection="1">
      <alignment horizontal="center" vertical="center" wrapText="1"/>
      <protection locked="0"/>
    </xf>
    <xf numFmtId="0" fontId="20" fillId="9" borderId="14" xfId="0" applyFont="1" applyFill="1" applyBorder="1" applyAlignment="1" applyProtection="1">
      <alignment horizontal="left" vertical="center" wrapText="1" indent="1"/>
      <protection locked="0"/>
    </xf>
    <xf numFmtId="0" fontId="20" fillId="9" borderId="15" xfId="0" applyFont="1" applyFill="1" applyBorder="1" applyAlignment="1" applyProtection="1">
      <alignment horizontal="left" vertical="center" wrapText="1" indent="1"/>
      <protection locked="0"/>
    </xf>
    <xf numFmtId="44" fontId="21" fillId="10" borderId="1" xfId="1" applyFont="1" applyFill="1" applyBorder="1" applyAlignment="1" applyProtection="1">
      <alignment horizontal="left" vertical="center" wrapText="1" indent="1"/>
      <protection locked="0"/>
    </xf>
    <xf numFmtId="44" fontId="21" fillId="9" borderId="17" xfId="0" applyNumberFormat="1" applyFont="1" applyFill="1" applyBorder="1" applyAlignment="1">
      <alignment horizontal="left" vertical="center" wrapText="1" indent="1"/>
    </xf>
    <xf numFmtId="44" fontId="21" fillId="0" borderId="0" xfId="0" applyNumberFormat="1" applyFont="1" applyAlignment="1">
      <alignment horizontal="left" vertical="center" wrapText="1" indent="1"/>
    </xf>
    <xf numFmtId="44" fontId="21" fillId="0" borderId="0" xfId="0" applyNumberFormat="1" applyFont="1" applyAlignment="1" applyProtection="1">
      <alignment horizontal="left" vertical="center" wrapText="1" indent="1"/>
      <protection locked="0"/>
    </xf>
    <xf numFmtId="0" fontId="20" fillId="9" borderId="19" xfId="0" applyFont="1" applyFill="1" applyBorder="1" applyAlignment="1" applyProtection="1">
      <alignment horizontal="left" vertical="center" wrapText="1" indent="1"/>
      <protection locked="0"/>
    </xf>
    <xf numFmtId="0" fontId="20" fillId="9" borderId="20" xfId="0" applyFont="1" applyFill="1" applyBorder="1" applyAlignment="1" applyProtection="1">
      <alignment horizontal="left" vertical="center" wrapText="1" indent="1"/>
      <protection locked="0"/>
    </xf>
    <xf numFmtId="0" fontId="6" fillId="9" borderId="0" xfId="0" applyFont="1" applyFill="1" applyProtection="1">
      <protection locked="0"/>
    </xf>
    <xf numFmtId="0" fontId="21" fillId="9" borderId="21" xfId="0" applyFont="1" applyFill="1" applyBorder="1" applyAlignment="1" applyProtection="1">
      <alignment horizontal="left" vertical="center" wrapText="1" indent="1"/>
      <protection locked="0"/>
    </xf>
    <xf numFmtId="0" fontId="21" fillId="9" borderId="8" xfId="0" applyFont="1" applyFill="1" applyBorder="1" applyAlignment="1" applyProtection="1">
      <alignment horizontal="left" vertical="center" wrapText="1" indent="1"/>
      <protection locked="0"/>
    </xf>
    <xf numFmtId="0" fontId="21" fillId="9" borderId="22" xfId="0" applyFont="1" applyFill="1" applyBorder="1" applyAlignment="1" applyProtection="1">
      <alignment horizontal="left" vertical="center" wrapText="1" indent="1"/>
      <protection locked="0"/>
    </xf>
    <xf numFmtId="0" fontId="21" fillId="0" borderId="0" xfId="0" applyFont="1" applyAlignment="1" applyProtection="1">
      <alignment horizontal="left" vertical="center" wrapText="1" indent="1"/>
      <protection locked="0"/>
    </xf>
    <xf numFmtId="0" fontId="21" fillId="9" borderId="22" xfId="0" applyFont="1" applyFill="1" applyBorder="1" applyAlignment="1">
      <alignment horizontal="left" vertical="center" wrapText="1" indent="1"/>
    </xf>
    <xf numFmtId="0" fontId="19" fillId="2" borderId="21" xfId="0" applyFont="1" applyFill="1" applyBorder="1" applyAlignment="1" applyProtection="1">
      <alignment horizontal="left" vertical="center" wrapText="1" indent="1"/>
      <protection locked="0"/>
    </xf>
    <xf numFmtId="44" fontId="19" fillId="11" borderId="8" xfId="0" applyNumberFormat="1" applyFont="1" applyFill="1" applyBorder="1" applyAlignment="1">
      <alignment horizontal="left" vertical="center" wrapText="1" indent="1"/>
    </xf>
    <xf numFmtId="44" fontId="18" fillId="2" borderId="22" xfId="0" applyNumberFormat="1" applyFont="1" applyFill="1" applyBorder="1" applyAlignment="1">
      <alignment horizontal="left" vertical="center" wrapText="1" indent="1"/>
    </xf>
    <xf numFmtId="44" fontId="18" fillId="0" borderId="0" xfId="0" applyNumberFormat="1" applyFont="1" applyAlignment="1" applyProtection="1">
      <alignment horizontal="left" vertical="center" wrapText="1" indent="1"/>
      <protection locked="0"/>
    </xf>
    <xf numFmtId="0" fontId="22" fillId="0" borderId="0" xfId="0" applyFont="1" applyProtection="1">
      <protection locked="0"/>
    </xf>
    <xf numFmtId="0" fontId="19" fillId="0" borderId="0" xfId="0" applyFont="1" applyAlignment="1" applyProtection="1">
      <alignment horizontal="left" vertical="center" wrapText="1" indent="1"/>
      <protection locked="0"/>
    </xf>
    <xf numFmtId="44" fontId="19" fillId="0" borderId="0" xfId="0" applyNumberFormat="1" applyFont="1" applyAlignment="1" applyProtection="1">
      <alignment horizontal="left" vertical="center" wrapText="1" indent="1"/>
      <protection locked="0"/>
    </xf>
    <xf numFmtId="165" fontId="21" fillId="10" borderId="1" xfId="1" applyNumberFormat="1" applyFont="1" applyFill="1" applyBorder="1" applyAlignment="1" applyProtection="1">
      <alignment horizontal="left" vertical="center" wrapText="1" indent="1"/>
      <protection locked="0"/>
    </xf>
    <xf numFmtId="44" fontId="19" fillId="0" borderId="0" xfId="0" applyNumberFormat="1" applyFont="1" applyAlignment="1">
      <alignment horizontal="left" vertical="center" wrapText="1" indent="1"/>
    </xf>
    <xf numFmtId="44" fontId="18" fillId="0" borderId="0" xfId="0" applyNumberFormat="1" applyFont="1" applyAlignment="1">
      <alignment horizontal="left" vertical="center" wrapText="1" indent="1"/>
    </xf>
    <xf numFmtId="44" fontId="19" fillId="2" borderId="0" xfId="0" applyNumberFormat="1" applyFont="1" applyFill="1" applyAlignment="1">
      <alignment horizontal="center" vertical="center" wrapText="1"/>
    </xf>
    <xf numFmtId="44" fontId="19" fillId="2" borderId="0" xfId="0" applyNumberFormat="1" applyFont="1" applyFill="1" applyAlignment="1">
      <alignment horizontal="left" vertical="center" wrapText="1" indent="1"/>
    </xf>
    <xf numFmtId="0" fontId="20" fillId="9" borderId="23" xfId="0" applyFont="1" applyFill="1" applyBorder="1" applyAlignment="1" applyProtection="1">
      <alignment horizontal="left" vertical="center" wrapText="1" indent="1"/>
      <protection locked="0"/>
    </xf>
    <xf numFmtId="0" fontId="11" fillId="2" borderId="0" xfId="0" applyFont="1" applyFill="1" applyAlignment="1" applyProtection="1">
      <alignment horizontal="left" vertical="center" wrapText="1" indent="1"/>
      <protection locked="0"/>
    </xf>
    <xf numFmtId="44" fontId="11" fillId="2" borderId="0" xfId="0" applyNumberFormat="1" applyFont="1" applyFill="1" applyAlignment="1">
      <alignment horizontal="left" vertical="center" wrapText="1" indent="1"/>
    </xf>
    <xf numFmtId="44" fontId="18" fillId="12" borderId="0" xfId="0" applyNumberFormat="1" applyFont="1" applyFill="1" applyAlignment="1">
      <alignment horizontal="left" vertical="center" wrapText="1" indent="1"/>
    </xf>
    <xf numFmtId="0" fontId="2" fillId="13" borderId="0" xfId="0" applyFont="1" applyFill="1" applyAlignment="1" applyProtection="1">
      <alignment vertical="center" wrapText="1"/>
      <protection locked="0"/>
    </xf>
    <xf numFmtId="0" fontId="15" fillId="14" borderId="24" xfId="0" applyFont="1" applyFill="1" applyBorder="1" applyAlignment="1" applyProtection="1">
      <alignment vertical="center"/>
      <protection locked="0"/>
    </xf>
    <xf numFmtId="17" fontId="6" fillId="0" borderId="25" xfId="0" applyNumberFormat="1" applyFont="1" applyBorder="1" applyAlignment="1" applyProtection="1">
      <alignment horizontal="left"/>
      <protection locked="0"/>
    </xf>
    <xf numFmtId="0" fontId="15" fillId="0" borderId="28" xfId="0" applyFont="1" applyBorder="1" applyAlignment="1" applyProtection="1">
      <alignment horizontal="center" wrapText="1"/>
      <protection locked="0"/>
    </xf>
    <xf numFmtId="0" fontId="6" fillId="0" borderId="27" xfId="0" applyFont="1" applyBorder="1" applyProtection="1">
      <protection locked="0"/>
    </xf>
    <xf numFmtId="0" fontId="15" fillId="14" borderId="30" xfId="0" applyFont="1" applyFill="1" applyBorder="1" applyAlignment="1" applyProtection="1">
      <alignment wrapText="1"/>
      <protection locked="0"/>
    </xf>
    <xf numFmtId="0" fontId="14" fillId="0" borderId="1" xfId="0" applyFont="1" applyBorder="1" applyProtection="1">
      <protection locked="0"/>
    </xf>
    <xf numFmtId="0" fontId="6" fillId="14" borderId="31" xfId="0" applyFont="1" applyFill="1" applyBorder="1" applyAlignment="1" applyProtection="1">
      <alignment horizontal="center" wrapText="1"/>
      <protection locked="0"/>
    </xf>
    <xf numFmtId="0" fontId="15" fillId="0" borderId="32" xfId="0" applyFont="1" applyBorder="1" applyAlignment="1" applyProtection="1">
      <alignment wrapText="1"/>
      <protection locked="0"/>
    </xf>
    <xf numFmtId="0" fontId="14" fillId="0" borderId="34" xfId="0" applyFont="1" applyBorder="1" applyProtection="1">
      <protection locked="0"/>
    </xf>
    <xf numFmtId="44" fontId="6" fillId="15" borderId="35" xfId="1" applyFont="1" applyFill="1" applyBorder="1" applyAlignment="1" applyProtection="1"/>
    <xf numFmtId="44" fontId="6" fillId="15" borderId="36" xfId="0" applyNumberFormat="1" applyFont="1" applyFill="1" applyBorder="1"/>
    <xf numFmtId="0" fontId="15" fillId="14" borderId="24" xfId="0" applyFont="1" applyFill="1" applyBorder="1" applyAlignment="1" applyProtection="1">
      <alignment wrapText="1"/>
      <protection locked="0"/>
    </xf>
    <xf numFmtId="0" fontId="6" fillId="0" borderId="34" xfId="0" applyFont="1" applyBorder="1" applyAlignment="1" applyProtection="1">
      <alignment wrapText="1"/>
      <protection locked="0"/>
    </xf>
    <xf numFmtId="0" fontId="15" fillId="14" borderId="37" xfId="0" applyFont="1" applyFill="1" applyBorder="1" applyAlignment="1" applyProtection="1">
      <alignment wrapText="1"/>
      <protection locked="0"/>
    </xf>
    <xf numFmtId="0" fontId="14" fillId="0" borderId="38" xfId="0" applyFont="1" applyBorder="1" applyProtection="1">
      <protection locked="0"/>
    </xf>
    <xf numFmtId="44" fontId="6" fillId="15" borderId="26" xfId="1" applyFont="1" applyFill="1" applyBorder="1" applyAlignment="1" applyProtection="1"/>
    <xf numFmtId="44" fontId="6" fillId="15" borderId="26" xfId="0" applyNumberFormat="1" applyFont="1" applyFill="1" applyBorder="1"/>
    <xf numFmtId="0" fontId="15" fillId="14" borderId="24" xfId="0" applyFont="1" applyFill="1" applyBorder="1" applyProtection="1">
      <protection locked="0"/>
    </xf>
    <xf numFmtId="0" fontId="6" fillId="0" borderId="0" xfId="0" applyFont="1" applyAlignment="1" applyProtection="1">
      <alignment horizontal="center" wrapText="1"/>
      <protection locked="0"/>
    </xf>
    <xf numFmtId="0" fontId="2" fillId="13" borderId="0" xfId="0" applyFont="1" applyFill="1" applyProtection="1">
      <protection locked="0"/>
    </xf>
    <xf numFmtId="0" fontId="2" fillId="0" borderId="0" xfId="0" applyFont="1" applyProtection="1">
      <protection locked="0"/>
    </xf>
    <xf numFmtId="0" fontId="6" fillId="13" borderId="0" xfId="0" applyFont="1" applyFill="1" applyProtection="1">
      <protection locked="0"/>
    </xf>
    <xf numFmtId="0" fontId="6" fillId="14" borderId="42" xfId="0" applyFont="1" applyFill="1" applyBorder="1" applyProtection="1">
      <protection locked="0"/>
    </xf>
    <xf numFmtId="0" fontId="6" fillId="14" borderId="43" xfId="0" applyFont="1" applyFill="1" applyBorder="1" applyAlignment="1" applyProtection="1">
      <alignment horizontal="center"/>
      <protection locked="0"/>
    </xf>
    <xf numFmtId="0" fontId="15" fillId="14" borderId="44" xfId="0" applyFont="1" applyFill="1" applyBorder="1" applyProtection="1">
      <protection locked="0"/>
    </xf>
    <xf numFmtId="0" fontId="6" fillId="14" borderId="45" xfId="0" applyFont="1" applyFill="1" applyBorder="1" applyAlignment="1" applyProtection="1">
      <alignment horizontal="center"/>
      <protection locked="0"/>
    </xf>
    <xf numFmtId="0" fontId="6" fillId="0" borderId="0" xfId="0" applyFont="1" applyAlignment="1" applyProtection="1">
      <alignment horizontal="center"/>
      <protection locked="0"/>
    </xf>
    <xf numFmtId="0" fontId="6" fillId="14" borderId="46" xfId="0" applyFont="1" applyFill="1" applyBorder="1" applyProtection="1">
      <protection locked="0"/>
    </xf>
    <xf numFmtId="0" fontId="6" fillId="0" borderId="1" xfId="0" applyFont="1" applyBorder="1" applyAlignment="1" applyProtection="1">
      <alignment horizontal="center"/>
      <protection locked="0"/>
    </xf>
    <xf numFmtId="0" fontId="6" fillId="14" borderId="47" xfId="0" applyFont="1" applyFill="1" applyBorder="1" applyProtection="1">
      <protection locked="0"/>
    </xf>
    <xf numFmtId="44" fontId="6" fillId="15" borderId="48" xfId="1" applyFont="1" applyFill="1" applyBorder="1" applyProtection="1"/>
    <xf numFmtId="44" fontId="6" fillId="0" borderId="0" xfId="1" applyFont="1" applyFill="1" applyBorder="1" applyProtection="1">
      <protection locked="0"/>
    </xf>
    <xf numFmtId="0" fontId="6" fillId="14" borderId="49" xfId="0" applyFont="1" applyFill="1" applyBorder="1" applyProtection="1">
      <protection locked="0"/>
    </xf>
    <xf numFmtId="0" fontId="6" fillId="14" borderId="50" xfId="0" applyFont="1" applyFill="1" applyBorder="1" applyProtection="1">
      <protection locked="0"/>
    </xf>
    <xf numFmtId="0" fontId="6" fillId="14" borderId="51" xfId="0" applyFont="1" applyFill="1" applyBorder="1" applyAlignment="1" applyProtection="1">
      <alignment horizontal="center"/>
      <protection locked="0"/>
    </xf>
    <xf numFmtId="0" fontId="6" fillId="14" borderId="0" xfId="0" applyFont="1" applyFill="1" applyProtection="1">
      <protection locked="0"/>
    </xf>
    <xf numFmtId="0" fontId="6" fillId="14" borderId="52" xfId="0" applyFont="1" applyFill="1" applyBorder="1" applyAlignment="1" applyProtection="1">
      <alignment horizontal="center"/>
      <protection locked="0"/>
    </xf>
    <xf numFmtId="44" fontId="6" fillId="0" borderId="1" xfId="1" applyFont="1" applyFill="1" applyBorder="1" applyAlignment="1" applyProtection="1">
      <alignment horizontal="center"/>
      <protection locked="0"/>
    </xf>
    <xf numFmtId="0" fontId="6" fillId="0" borderId="53" xfId="0" applyFont="1" applyBorder="1" applyAlignment="1" applyProtection="1">
      <alignment horizontal="center"/>
      <protection locked="0"/>
    </xf>
    <xf numFmtId="44" fontId="6" fillId="15" borderId="52" xfId="1" applyFont="1" applyFill="1" applyBorder="1" applyProtection="1"/>
    <xf numFmtId="44" fontId="6" fillId="15" borderId="54" xfId="1" applyFont="1" applyFill="1" applyBorder="1" applyProtection="1"/>
    <xf numFmtId="0" fontId="6" fillId="14" borderId="50" xfId="0" applyFont="1" applyFill="1" applyBorder="1" applyAlignment="1" applyProtection="1">
      <alignment horizontal="right"/>
      <protection locked="0"/>
    </xf>
    <xf numFmtId="44" fontId="6" fillId="0" borderId="1" xfId="1" applyFont="1" applyFill="1" applyBorder="1" applyProtection="1">
      <protection locked="0"/>
    </xf>
    <xf numFmtId="44" fontId="6" fillId="0" borderId="55" xfId="1" applyFont="1" applyFill="1" applyBorder="1" applyProtection="1">
      <protection locked="0"/>
    </xf>
    <xf numFmtId="0" fontId="6" fillId="14" borderId="56" xfId="0" applyFont="1" applyFill="1" applyBorder="1" applyAlignment="1" applyProtection="1">
      <alignment horizontal="center"/>
      <protection locked="0"/>
    </xf>
    <xf numFmtId="0" fontId="6" fillId="14" borderId="44" xfId="0" applyFont="1" applyFill="1" applyBorder="1" applyProtection="1">
      <protection locked="0"/>
    </xf>
    <xf numFmtId="44" fontId="6" fillId="0" borderId="1" xfId="1" applyFont="1" applyFill="1" applyBorder="1" applyAlignment="1" applyProtection="1">
      <alignment horizontal="left"/>
      <protection locked="0"/>
    </xf>
    <xf numFmtId="0" fontId="6" fillId="14" borderId="57" xfId="0" applyFont="1" applyFill="1" applyBorder="1" applyProtection="1">
      <protection locked="0"/>
    </xf>
    <xf numFmtId="44" fontId="6" fillId="15" borderId="48" xfId="0" applyNumberFormat="1" applyFont="1" applyFill="1" applyBorder="1"/>
    <xf numFmtId="44" fontId="6" fillId="0" borderId="0" xfId="0" applyNumberFormat="1" applyFont="1" applyProtection="1">
      <protection locked="0"/>
    </xf>
    <xf numFmtId="0" fontId="15" fillId="14" borderId="58" xfId="0" applyFont="1" applyFill="1" applyBorder="1" applyAlignment="1" applyProtection="1">
      <alignment horizontal="center" wrapText="1"/>
      <protection locked="0"/>
    </xf>
    <xf numFmtId="0" fontId="6" fillId="14" borderId="51" xfId="0" applyFont="1" applyFill="1" applyBorder="1" applyProtection="1">
      <protection locked="0"/>
    </xf>
    <xf numFmtId="44" fontId="15" fillId="0" borderId="1" xfId="1" applyFont="1" applyBorder="1" applyAlignment="1" applyProtection="1">
      <alignment horizontal="left" wrapText="1"/>
      <protection locked="0"/>
    </xf>
    <xf numFmtId="0" fontId="15" fillId="0" borderId="1" xfId="0" applyFont="1" applyBorder="1" applyAlignment="1" applyProtection="1">
      <alignment horizontal="center" wrapText="1"/>
      <protection locked="0"/>
    </xf>
    <xf numFmtId="0" fontId="6" fillId="14" borderId="53" xfId="0" applyFont="1" applyFill="1" applyBorder="1" applyProtection="1">
      <protection locked="0"/>
    </xf>
    <xf numFmtId="44" fontId="15" fillId="0" borderId="1" xfId="1" applyFont="1" applyBorder="1" applyAlignment="1" applyProtection="1">
      <alignment wrapText="1"/>
      <protection locked="0"/>
    </xf>
    <xf numFmtId="0" fontId="15" fillId="0" borderId="1" xfId="0" applyFont="1" applyBorder="1" applyAlignment="1" applyProtection="1">
      <alignment wrapText="1"/>
      <protection locked="0"/>
    </xf>
    <xf numFmtId="0" fontId="6" fillId="14" borderId="59" xfId="0" applyFont="1" applyFill="1" applyBorder="1" applyProtection="1">
      <protection locked="0"/>
    </xf>
    <xf numFmtId="0" fontId="11" fillId="13" borderId="0" xfId="0" applyFont="1" applyFill="1" applyAlignment="1" applyProtection="1">
      <alignment wrapText="1"/>
      <protection locked="0"/>
    </xf>
    <xf numFmtId="0" fontId="6" fillId="14" borderId="60" xfId="0" applyFont="1" applyFill="1" applyBorder="1" applyProtection="1">
      <protection locked="0"/>
    </xf>
    <xf numFmtId="0" fontId="15" fillId="14" borderId="61" xfId="0" applyFont="1" applyFill="1" applyBorder="1" applyAlignment="1" applyProtection="1">
      <alignment horizontal="center"/>
      <protection locked="0"/>
    </xf>
    <xf numFmtId="0" fontId="15" fillId="14" borderId="43" xfId="0" applyFont="1" applyFill="1" applyBorder="1" applyAlignment="1" applyProtection="1">
      <alignment horizontal="center"/>
      <protection locked="0"/>
    </xf>
    <xf numFmtId="0" fontId="6" fillId="14" borderId="62" xfId="0" applyFont="1" applyFill="1" applyBorder="1" applyAlignment="1" applyProtection="1">
      <alignment horizontal="center"/>
      <protection locked="0"/>
    </xf>
    <xf numFmtId="44" fontId="6" fillId="0" borderId="1" xfId="1" applyFont="1" applyBorder="1" applyProtection="1">
      <protection locked="0"/>
    </xf>
    <xf numFmtId="44" fontId="6" fillId="15" borderId="63" xfId="0" applyNumberFormat="1" applyFont="1" applyFill="1" applyBorder="1"/>
    <xf numFmtId="0" fontId="6" fillId="0" borderId="38" xfId="0" applyFont="1" applyBorder="1" applyProtection="1">
      <protection locked="0"/>
    </xf>
    <xf numFmtId="0" fontId="15" fillId="16" borderId="24" xfId="0" applyFont="1" applyFill="1" applyBorder="1" applyProtection="1">
      <protection locked="0"/>
    </xf>
    <xf numFmtId="0" fontId="6" fillId="0" borderId="25" xfId="0" applyFont="1" applyBorder="1" applyProtection="1">
      <protection locked="0"/>
    </xf>
    <xf numFmtId="0" fontId="15" fillId="16" borderId="26" xfId="0" applyFont="1" applyFill="1" applyBorder="1" applyProtection="1">
      <protection locked="0"/>
    </xf>
    <xf numFmtId="0" fontId="14" fillId="0" borderId="27" xfId="0" applyFont="1" applyBorder="1" applyProtection="1">
      <protection locked="0"/>
    </xf>
    <xf numFmtId="0" fontId="15" fillId="16" borderId="24" xfId="0" applyFont="1" applyFill="1" applyBorder="1" applyAlignment="1" applyProtection="1">
      <alignment horizontal="left" vertical="center"/>
      <protection locked="0"/>
    </xf>
    <xf numFmtId="0" fontId="15" fillId="16" borderId="30" xfId="0" applyFont="1" applyFill="1" applyBorder="1" applyAlignment="1" applyProtection="1">
      <alignment wrapText="1"/>
      <protection locked="0"/>
    </xf>
    <xf numFmtId="0" fontId="6" fillId="16" borderId="31" xfId="0" applyFont="1" applyFill="1" applyBorder="1" applyAlignment="1" applyProtection="1">
      <alignment horizontal="center" wrapText="1"/>
      <protection locked="0"/>
    </xf>
    <xf numFmtId="0" fontId="6" fillId="0" borderId="25" xfId="0" applyFont="1" applyBorder="1" applyAlignment="1" applyProtection="1">
      <alignment wrapText="1"/>
      <protection locked="0"/>
    </xf>
    <xf numFmtId="44" fontId="6" fillId="15" borderId="64" xfId="0" applyNumberFormat="1" applyFont="1" applyFill="1" applyBorder="1"/>
    <xf numFmtId="0" fontId="15" fillId="16" borderId="24" xfId="0" applyFont="1" applyFill="1" applyBorder="1" applyAlignment="1" applyProtection="1">
      <alignment wrapText="1"/>
      <protection locked="0"/>
    </xf>
    <xf numFmtId="0" fontId="15" fillId="16" borderId="37" xfId="0" applyFont="1" applyFill="1" applyBorder="1" applyAlignment="1" applyProtection="1">
      <alignment wrapText="1"/>
      <protection locked="0"/>
    </xf>
    <xf numFmtId="0" fontId="14" fillId="0" borderId="65" xfId="0" applyFont="1" applyBorder="1" applyProtection="1">
      <protection locked="0"/>
    </xf>
    <xf numFmtId="44" fontId="6" fillId="15" borderId="66" xfId="0" applyNumberFormat="1" applyFont="1" applyFill="1" applyBorder="1"/>
    <xf numFmtId="0" fontId="16" fillId="16" borderId="24" xfId="0" applyFont="1" applyFill="1" applyBorder="1" applyProtection="1">
      <protection locked="0"/>
    </xf>
    <xf numFmtId="0" fontId="6" fillId="16" borderId="42" xfId="0" applyFont="1" applyFill="1" applyBorder="1" applyProtection="1">
      <protection locked="0"/>
    </xf>
    <xf numFmtId="0" fontId="6" fillId="16" borderId="43" xfId="0" applyFont="1" applyFill="1" applyBorder="1" applyAlignment="1" applyProtection="1">
      <alignment horizontal="center"/>
      <protection locked="0"/>
    </xf>
    <xf numFmtId="0" fontId="15" fillId="16" borderId="44" xfId="0" applyFont="1" applyFill="1" applyBorder="1" applyProtection="1">
      <protection locked="0"/>
    </xf>
    <xf numFmtId="0" fontId="6" fillId="16" borderId="45" xfId="0" applyFont="1" applyFill="1" applyBorder="1" applyAlignment="1" applyProtection="1">
      <alignment horizontal="center"/>
      <protection locked="0"/>
    </xf>
    <xf numFmtId="0" fontId="6" fillId="16" borderId="46" xfId="0" applyFont="1" applyFill="1" applyBorder="1" applyProtection="1">
      <protection locked="0"/>
    </xf>
    <xf numFmtId="0" fontId="6" fillId="16" borderId="47" xfId="0" applyFont="1" applyFill="1" applyBorder="1" applyProtection="1">
      <protection locked="0"/>
    </xf>
    <xf numFmtId="0" fontId="6" fillId="16" borderId="50" xfId="0" applyFont="1" applyFill="1" applyBorder="1" applyProtection="1">
      <protection locked="0"/>
    </xf>
    <xf numFmtId="0" fontId="6" fillId="16" borderId="51" xfId="0" applyFont="1" applyFill="1" applyBorder="1" applyAlignment="1" applyProtection="1">
      <alignment horizontal="center"/>
      <protection locked="0"/>
    </xf>
    <xf numFmtId="0" fontId="6" fillId="16" borderId="0" xfId="0" applyFont="1" applyFill="1" applyProtection="1">
      <protection locked="0"/>
    </xf>
    <xf numFmtId="0" fontId="6" fillId="16" borderId="52" xfId="0" applyFont="1" applyFill="1" applyBorder="1" applyAlignment="1" applyProtection="1">
      <alignment horizontal="center"/>
      <protection locked="0"/>
    </xf>
    <xf numFmtId="0" fontId="6" fillId="16" borderId="56" xfId="0" applyFont="1" applyFill="1" applyBorder="1" applyAlignment="1" applyProtection="1">
      <alignment horizontal="center"/>
      <protection locked="0"/>
    </xf>
    <xf numFmtId="0" fontId="6" fillId="16" borderId="44" xfId="0" applyFont="1" applyFill="1" applyBorder="1" applyProtection="1">
      <protection locked="0"/>
    </xf>
    <xf numFmtId="0" fontId="16" fillId="16" borderId="56" xfId="0" applyFont="1" applyFill="1" applyBorder="1" applyAlignment="1" applyProtection="1">
      <alignment horizontal="center"/>
      <protection locked="0"/>
    </xf>
    <xf numFmtId="0" fontId="6" fillId="16" borderId="57" xfId="0" applyFont="1" applyFill="1" applyBorder="1" applyProtection="1">
      <protection locked="0"/>
    </xf>
    <xf numFmtId="0" fontId="15" fillId="16" borderId="58" xfId="0" applyFont="1" applyFill="1" applyBorder="1" applyAlignment="1" applyProtection="1">
      <alignment horizontal="center" wrapText="1"/>
      <protection locked="0"/>
    </xf>
    <xf numFmtId="0" fontId="6" fillId="16" borderId="51" xfId="0" applyFont="1" applyFill="1" applyBorder="1" applyProtection="1">
      <protection locked="0"/>
    </xf>
    <xf numFmtId="0" fontId="15" fillId="0" borderId="1" xfId="0" applyFont="1" applyBorder="1" applyAlignment="1">
      <alignment wrapText="1"/>
    </xf>
    <xf numFmtId="0" fontId="6" fillId="16" borderId="53" xfId="0" applyFont="1" applyFill="1" applyBorder="1" applyProtection="1">
      <protection locked="0"/>
    </xf>
    <xf numFmtId="0" fontId="11" fillId="2" borderId="0" xfId="0" applyFont="1" applyFill="1" applyAlignment="1" applyProtection="1">
      <alignment wrapText="1"/>
      <protection locked="0"/>
    </xf>
    <xf numFmtId="0" fontId="6" fillId="16" borderId="60" xfId="0" applyFont="1" applyFill="1" applyBorder="1" applyProtection="1">
      <protection locked="0"/>
    </xf>
    <xf numFmtId="0" fontId="15" fillId="16" borderId="61" xfId="0" applyFont="1" applyFill="1" applyBorder="1" applyAlignment="1" applyProtection="1">
      <alignment horizontal="center"/>
      <protection locked="0"/>
    </xf>
    <xf numFmtId="0" fontId="15" fillId="16" borderId="43" xfId="0" applyFont="1" applyFill="1" applyBorder="1" applyAlignment="1" applyProtection="1">
      <alignment horizontal="center"/>
      <protection locked="0"/>
    </xf>
    <xf numFmtId="0" fontId="6" fillId="16" borderId="62" xfId="0" applyFont="1" applyFill="1" applyBorder="1" applyAlignment="1" applyProtection="1">
      <alignment horizontal="center"/>
      <protection locked="0"/>
    </xf>
    <xf numFmtId="0" fontId="15" fillId="14" borderId="26" xfId="0" applyFont="1" applyFill="1" applyBorder="1" applyProtection="1">
      <protection locked="0"/>
    </xf>
    <xf numFmtId="0" fontId="15" fillId="14" borderId="33" xfId="0" applyFont="1" applyFill="1" applyBorder="1" applyProtection="1">
      <protection locked="0"/>
    </xf>
    <xf numFmtId="0" fontId="6" fillId="14" borderId="47" xfId="0" applyFont="1" applyFill="1" applyBorder="1"/>
    <xf numFmtId="0" fontId="6" fillId="0" borderId="68" xfId="0" applyFont="1" applyBorder="1" applyProtection="1">
      <protection locked="0"/>
    </xf>
    <xf numFmtId="0" fontId="6" fillId="0" borderId="69" xfId="0" applyFont="1" applyBorder="1" applyProtection="1">
      <protection locked="0"/>
    </xf>
    <xf numFmtId="164" fontId="14" fillId="0" borderId="65" xfId="1" applyNumberFormat="1" applyFont="1" applyFill="1" applyBorder="1" applyProtection="1">
      <protection locked="0"/>
    </xf>
    <xf numFmtId="44" fontId="6" fillId="0" borderId="70" xfId="1" applyFont="1" applyFill="1" applyBorder="1" applyAlignment="1" applyProtection="1">
      <alignment horizontal="right" vertical="center"/>
    </xf>
    <xf numFmtId="44" fontId="30" fillId="2" borderId="16" xfId="1" applyFont="1" applyFill="1" applyBorder="1" applyAlignment="1" applyProtection="1">
      <alignment horizontal="left" vertical="center" wrapText="1" indent="1"/>
    </xf>
    <xf numFmtId="44" fontId="30" fillId="2" borderId="18" xfId="1" applyFont="1" applyFill="1" applyBorder="1" applyAlignment="1" applyProtection="1">
      <alignment horizontal="left" vertical="center" wrapText="1" indent="1"/>
    </xf>
    <xf numFmtId="164" fontId="17" fillId="17" borderId="26" xfId="1" applyNumberFormat="1" applyFont="1" applyFill="1" applyBorder="1" applyProtection="1"/>
    <xf numFmtId="0" fontId="6" fillId="0" borderId="0" xfId="0" applyFont="1"/>
    <xf numFmtId="0" fontId="23" fillId="0" borderId="71" xfId="0" applyFont="1" applyBorder="1"/>
    <xf numFmtId="0" fontId="23" fillId="0" borderId="72" xfId="0" applyFont="1" applyBorder="1"/>
    <xf numFmtId="0" fontId="23" fillId="0" borderId="73" xfId="0" applyFont="1" applyBorder="1"/>
    <xf numFmtId="0" fontId="6" fillId="0" borderId="72" xfId="0" applyFont="1" applyBorder="1"/>
    <xf numFmtId="0" fontId="6" fillId="0" borderId="75" xfId="0" applyFont="1" applyBorder="1"/>
    <xf numFmtId="0" fontId="32" fillId="0" borderId="76" xfId="0" applyFont="1" applyBorder="1"/>
    <xf numFmtId="0" fontId="32" fillId="0" borderId="76" xfId="0" applyFont="1" applyBorder="1" applyAlignment="1">
      <alignment wrapText="1"/>
    </xf>
    <xf numFmtId="0" fontId="2" fillId="2" borderId="0" xfId="0" applyFont="1" applyFill="1" applyAlignment="1" applyProtection="1">
      <alignment vertical="center"/>
      <protection locked="0"/>
    </xf>
    <xf numFmtId="44" fontId="21" fillId="10" borderId="25" xfId="1" applyFont="1" applyFill="1" applyBorder="1" applyAlignment="1" applyProtection="1">
      <alignment horizontal="left" vertical="center" wrapText="1" indent="1"/>
      <protection locked="0"/>
    </xf>
    <xf numFmtId="0" fontId="33" fillId="9" borderId="15" xfId="0" applyFont="1" applyFill="1" applyBorder="1" applyAlignment="1" applyProtection="1">
      <alignment horizontal="left" vertical="top" wrapText="1" indent="1"/>
      <protection locked="0"/>
    </xf>
    <xf numFmtId="0" fontId="15" fillId="16" borderId="81" xfId="0" applyFont="1" applyFill="1" applyBorder="1" applyProtection="1">
      <protection locked="0"/>
    </xf>
    <xf numFmtId="0" fontId="14" fillId="0" borderId="25" xfId="0" applyFont="1" applyBorder="1" applyProtection="1">
      <protection locked="0"/>
    </xf>
    <xf numFmtId="44" fontId="6" fillId="15" borderId="3" xfId="1" applyFont="1" applyFill="1" applyBorder="1" applyAlignment="1" applyProtection="1"/>
    <xf numFmtId="164" fontId="17" fillId="7" borderId="82" xfId="1" applyNumberFormat="1" applyFont="1" applyFill="1" applyBorder="1" applyProtection="1"/>
    <xf numFmtId="0" fontId="12" fillId="0" borderId="32" xfId="0" applyFont="1" applyBorder="1" applyAlignment="1" applyProtection="1">
      <alignment horizontal="center"/>
      <protection locked="0"/>
    </xf>
    <xf numFmtId="0" fontId="15" fillId="14" borderId="46" xfId="0" applyFont="1" applyFill="1" applyBorder="1" applyProtection="1">
      <protection locked="0"/>
    </xf>
    <xf numFmtId="0" fontId="0" fillId="0" borderId="0" xfId="0" applyAlignment="1">
      <alignment vertical="top"/>
    </xf>
    <xf numFmtId="0" fontId="16" fillId="9" borderId="5" xfId="0" applyFont="1" applyFill="1" applyBorder="1" applyAlignment="1" applyProtection="1">
      <alignment horizontal="left" vertical="top" wrapText="1"/>
      <protection locked="0"/>
    </xf>
    <xf numFmtId="0" fontId="16" fillId="9" borderId="0" xfId="0" applyFont="1" applyFill="1" applyAlignment="1" applyProtection="1">
      <alignment horizontal="left" vertical="top" wrapText="1"/>
      <protection locked="0"/>
    </xf>
    <xf numFmtId="0" fontId="16" fillId="9" borderId="7" xfId="0" applyFont="1" applyFill="1" applyBorder="1" applyAlignment="1" applyProtection="1">
      <alignment horizontal="left" vertical="top" wrapText="1"/>
      <protection locked="0"/>
    </xf>
    <xf numFmtId="0" fontId="16" fillId="9" borderId="8" xfId="0" applyFont="1" applyFill="1" applyBorder="1" applyAlignment="1" applyProtection="1">
      <alignment horizontal="left" vertical="top" wrapText="1"/>
      <protection locked="0"/>
    </xf>
    <xf numFmtId="0" fontId="5" fillId="2" borderId="0" xfId="0" applyFont="1" applyFill="1" applyAlignment="1" applyProtection="1">
      <alignment horizontal="center"/>
      <protection locked="0"/>
    </xf>
    <xf numFmtId="17" fontId="6" fillId="0" borderId="25" xfId="0" applyNumberFormat="1" applyFont="1" applyBorder="1" applyAlignment="1" applyProtection="1">
      <alignment horizontal="left" wrapText="1"/>
      <protection locked="0"/>
    </xf>
    <xf numFmtId="0" fontId="16" fillId="0" borderId="0" xfId="0" applyFont="1" applyAlignment="1" applyProtection="1">
      <alignment horizontal="left" vertical="top" wrapText="1"/>
      <protection locked="0"/>
    </xf>
    <xf numFmtId="0" fontId="20" fillId="9" borderId="15" xfId="0" applyFont="1" applyFill="1" applyBorder="1" applyAlignment="1" applyProtection="1">
      <alignment horizontal="left" vertical="top" wrapText="1" indent="1"/>
      <protection locked="0"/>
    </xf>
    <xf numFmtId="165" fontId="6" fillId="4" borderId="3" xfId="0" applyNumberFormat="1" applyFont="1" applyFill="1" applyBorder="1" applyProtection="1">
      <protection locked="0"/>
    </xf>
    <xf numFmtId="0" fontId="12" fillId="0" borderId="25" xfId="0" applyFont="1" applyBorder="1" applyAlignment="1" applyProtection="1">
      <alignment horizontal="center" vertical="center"/>
      <protection locked="0"/>
    </xf>
    <xf numFmtId="16" fontId="15" fillId="0" borderId="32" xfId="0" applyNumberFormat="1" applyFont="1" applyBorder="1" applyAlignment="1" applyProtection="1">
      <alignment wrapText="1"/>
      <protection locked="0"/>
    </xf>
    <xf numFmtId="49" fontId="20" fillId="9" borderId="15" xfId="0" applyNumberFormat="1" applyFont="1" applyFill="1" applyBorder="1" applyAlignment="1" applyProtection="1">
      <alignment horizontal="left" vertical="center" wrapText="1" indent="1"/>
      <protection locked="0"/>
    </xf>
    <xf numFmtId="0" fontId="38" fillId="0" borderId="0" xfId="0" applyFont="1" applyAlignment="1" applyProtection="1">
      <alignment vertical="top" wrapText="1"/>
      <protection locked="0"/>
    </xf>
    <xf numFmtId="0" fontId="39" fillId="0" borderId="0" xfId="0" applyFont="1" applyAlignment="1" applyProtection="1">
      <alignment horizontal="center" vertical="top" wrapText="1"/>
      <protection locked="0"/>
    </xf>
    <xf numFmtId="44" fontId="16" fillId="0" borderId="0" xfId="1" applyFont="1" applyFill="1" applyBorder="1" applyAlignment="1" applyProtection="1">
      <alignment horizontal="left" vertical="top" wrapText="1"/>
      <protection locked="0"/>
    </xf>
    <xf numFmtId="44" fontId="14" fillId="0" borderId="0" xfId="1" applyFont="1" applyFill="1" applyBorder="1" applyProtection="1">
      <protection locked="0"/>
    </xf>
    <xf numFmtId="0" fontId="6" fillId="6" borderId="72" xfId="0" applyFont="1" applyFill="1" applyBorder="1" applyProtection="1">
      <protection locked="0"/>
    </xf>
    <xf numFmtId="44" fontId="6" fillId="6" borderId="75" xfId="1" applyFont="1" applyFill="1" applyBorder="1" applyProtection="1"/>
    <xf numFmtId="0" fontId="17" fillId="7" borderId="72" xfId="0" applyFont="1" applyFill="1" applyBorder="1" applyProtection="1">
      <protection locked="0"/>
    </xf>
    <xf numFmtId="0" fontId="6" fillId="8" borderId="72" xfId="0" applyFont="1" applyFill="1" applyBorder="1" applyProtection="1">
      <protection locked="0"/>
    </xf>
    <xf numFmtId="44" fontId="6" fillId="8" borderId="75" xfId="1" applyFont="1" applyFill="1" applyBorder="1" applyProtection="1"/>
    <xf numFmtId="0" fontId="2" fillId="2" borderId="84" xfId="0" applyFont="1" applyFill="1" applyBorder="1" applyAlignment="1" applyProtection="1">
      <alignment vertical="top" wrapText="1"/>
      <protection locked="0"/>
    </xf>
    <xf numFmtId="0" fontId="5" fillId="2" borderId="0" xfId="0" applyFont="1" applyFill="1" applyAlignment="1" applyProtection="1">
      <alignment horizontal="left"/>
      <protection locked="0"/>
    </xf>
    <xf numFmtId="0" fontId="15" fillId="0" borderId="36" xfId="0" applyFont="1" applyBorder="1" applyAlignment="1">
      <alignment horizontal="center" wrapText="1"/>
    </xf>
    <xf numFmtId="0" fontId="17" fillId="14" borderId="29" xfId="0" applyFont="1" applyFill="1" applyBorder="1" applyAlignment="1">
      <alignment horizontal="center" wrapText="1"/>
    </xf>
    <xf numFmtId="0" fontId="2" fillId="13" borderId="28" xfId="0" applyFont="1" applyFill="1" applyBorder="1" applyAlignment="1">
      <alignment horizontal="center" vertical="center" wrapText="1"/>
    </xf>
    <xf numFmtId="0" fontId="16" fillId="0" borderId="36" xfId="0" applyFont="1" applyBorder="1" applyAlignment="1">
      <alignment horizontal="center" vertical="top" wrapText="1"/>
    </xf>
    <xf numFmtId="0" fontId="17" fillId="16" borderId="29" xfId="0" applyFont="1" applyFill="1" applyBorder="1" applyAlignment="1">
      <alignment horizontal="center" wrapText="1"/>
    </xf>
    <xf numFmtId="0" fontId="2" fillId="2" borderId="28" xfId="0" applyFont="1" applyFill="1" applyBorder="1" applyAlignment="1">
      <alignment horizontal="center" vertical="center" wrapText="1"/>
    </xf>
    <xf numFmtId="0" fontId="15" fillId="0" borderId="28" xfId="0" applyFont="1" applyBorder="1" applyAlignment="1">
      <alignment horizontal="center" wrapText="1"/>
    </xf>
    <xf numFmtId="0" fontId="2" fillId="13" borderId="26" xfId="0" applyFont="1" applyFill="1" applyBorder="1" applyAlignment="1">
      <alignment horizontal="center" vertical="center" wrapText="1"/>
    </xf>
    <xf numFmtId="0" fontId="2" fillId="2" borderId="26" xfId="0" applyFont="1" applyFill="1" applyBorder="1" applyAlignment="1">
      <alignment horizontal="center" vertical="center" wrapText="1"/>
    </xf>
    <xf numFmtId="0" fontId="6" fillId="18" borderId="79" xfId="0" applyFont="1" applyFill="1" applyBorder="1" applyProtection="1">
      <protection locked="0"/>
    </xf>
    <xf numFmtId="0" fontId="17" fillId="18" borderId="83" xfId="0" applyFont="1" applyFill="1" applyBorder="1" applyProtection="1">
      <protection locked="0"/>
    </xf>
    <xf numFmtId="0" fontId="6" fillId="18" borderId="80" xfId="0" applyFont="1" applyFill="1" applyBorder="1" applyProtection="1">
      <protection locked="0"/>
    </xf>
    <xf numFmtId="0" fontId="32" fillId="17" borderId="77" xfId="0" applyFont="1" applyFill="1" applyBorder="1" applyAlignment="1" applyProtection="1">
      <alignment horizontal="left"/>
      <protection locked="0"/>
    </xf>
    <xf numFmtId="0" fontId="40" fillId="18" borderId="77" xfId="0" applyFont="1" applyFill="1" applyBorder="1" applyProtection="1">
      <protection locked="0"/>
    </xf>
    <xf numFmtId="0" fontId="2" fillId="3" borderId="0" xfId="0" applyFont="1" applyFill="1"/>
    <xf numFmtId="0" fontId="15" fillId="5" borderId="0" xfId="0" applyFont="1" applyFill="1" applyAlignment="1">
      <alignment horizontal="left" vertical="top" wrapText="1"/>
    </xf>
    <xf numFmtId="0" fontId="16" fillId="5" borderId="0" xfId="0" applyFont="1" applyFill="1" applyAlignment="1">
      <alignment vertical="top" wrapText="1"/>
    </xf>
    <xf numFmtId="44" fontId="19" fillId="9" borderId="23" xfId="0" applyNumberFormat="1" applyFont="1" applyFill="1" applyBorder="1" applyAlignment="1" applyProtection="1">
      <alignment horizontal="left" vertical="center" wrapText="1" indent="1"/>
      <protection locked="0"/>
    </xf>
    <xf numFmtId="44" fontId="18" fillId="9" borderId="23" xfId="0" applyNumberFormat="1" applyFont="1" applyFill="1" applyBorder="1" applyAlignment="1" applyProtection="1">
      <alignment horizontal="left" vertical="center" wrapText="1" indent="1"/>
      <protection locked="0"/>
    </xf>
    <xf numFmtId="0" fontId="34" fillId="17" borderId="0" xfId="0" applyFont="1" applyFill="1"/>
    <xf numFmtId="0" fontId="0" fillId="17" borderId="0" xfId="0" applyFill="1"/>
    <xf numFmtId="0" fontId="29" fillId="0" borderId="28" xfId="0" applyFont="1" applyBorder="1" applyAlignment="1">
      <alignment horizontal="center" wrapText="1"/>
    </xf>
    <xf numFmtId="0" fontId="29" fillId="0" borderId="28" xfId="0" applyFont="1" applyBorder="1" applyAlignment="1">
      <alignment horizontal="center" vertical="top" wrapText="1"/>
    </xf>
    <xf numFmtId="164" fontId="14" fillId="2" borderId="3" xfId="1" applyNumberFormat="1" applyFont="1" applyFill="1" applyBorder="1" applyProtection="1"/>
    <xf numFmtId="0" fontId="2" fillId="2" borderId="0" xfId="0" applyFont="1" applyFill="1" applyAlignment="1" applyProtection="1">
      <alignment horizontal="left" vertical="center"/>
      <protection locked="0"/>
    </xf>
    <xf numFmtId="0" fontId="32" fillId="0" borderId="72" xfId="0" applyFont="1" applyBorder="1" applyAlignment="1">
      <alignment horizontal="center" wrapText="1"/>
    </xf>
    <xf numFmtId="0" fontId="32" fillId="0" borderId="75" xfId="0" applyFont="1" applyBorder="1" applyAlignment="1">
      <alignment horizontal="center" wrapText="1"/>
    </xf>
    <xf numFmtId="0" fontId="15" fillId="18" borderId="71" xfId="0" applyFont="1" applyFill="1" applyBorder="1" applyAlignment="1" applyProtection="1">
      <alignment horizontal="center" vertical="top" wrapText="1"/>
      <protection locked="0"/>
    </xf>
    <xf numFmtId="0" fontId="15" fillId="18" borderId="78" xfId="0" applyFont="1" applyFill="1" applyBorder="1" applyAlignment="1" applyProtection="1">
      <alignment horizontal="center" vertical="top" wrapText="1"/>
      <protection locked="0"/>
    </xf>
    <xf numFmtId="0" fontId="15" fillId="18" borderId="73" xfId="0" applyFont="1" applyFill="1" applyBorder="1" applyAlignment="1" applyProtection="1">
      <alignment horizontal="center" vertical="top" wrapText="1"/>
      <protection locked="0"/>
    </xf>
    <xf numFmtId="0" fontId="15" fillId="18" borderId="74" xfId="0" applyFont="1" applyFill="1" applyBorder="1" applyAlignment="1" applyProtection="1">
      <alignment horizontal="center" vertical="top" wrapText="1"/>
      <protection locked="0"/>
    </xf>
    <xf numFmtId="0" fontId="31" fillId="0" borderId="0" xfId="0" applyFont="1" applyAlignment="1">
      <alignment horizontal="center"/>
    </xf>
    <xf numFmtId="0" fontId="17" fillId="0" borderId="72" xfId="0" applyFont="1" applyBorder="1" applyAlignment="1">
      <alignment horizontal="center"/>
    </xf>
    <xf numFmtId="0" fontId="17" fillId="0" borderId="75" xfId="0" applyFont="1" applyBorder="1" applyAlignment="1">
      <alignment horizontal="center"/>
    </xf>
    <xf numFmtId="0" fontId="32" fillId="0" borderId="72" xfId="0" applyFont="1" applyBorder="1" applyAlignment="1">
      <alignment horizontal="center"/>
    </xf>
    <xf numFmtId="0" fontId="32" fillId="0" borderId="75" xfId="0" applyFont="1" applyBorder="1" applyAlignment="1">
      <alignment horizontal="center"/>
    </xf>
    <xf numFmtId="0" fontId="15" fillId="18" borderId="72" xfId="0" applyFont="1" applyFill="1" applyBorder="1" applyAlignment="1" applyProtection="1">
      <alignment horizontal="left" vertical="top" wrapText="1"/>
      <protection locked="0"/>
    </xf>
    <xf numFmtId="0" fontId="15" fillId="18" borderId="75" xfId="0" applyFont="1" applyFill="1" applyBorder="1" applyAlignment="1" applyProtection="1">
      <alignment horizontal="left" vertical="top" wrapText="1"/>
      <protection locked="0"/>
    </xf>
    <xf numFmtId="0" fontId="35" fillId="0" borderId="0" xfId="0" applyFont="1" applyAlignment="1">
      <alignment horizontal="center" vertical="top" wrapText="1"/>
    </xf>
    <xf numFmtId="0" fontId="0" fillId="19" borderId="0" xfId="0" applyFill="1" applyAlignment="1">
      <alignment horizontal="left"/>
    </xf>
    <xf numFmtId="0" fontId="0" fillId="18" borderId="0" xfId="0" applyFill="1" applyAlignment="1" applyProtection="1">
      <alignment horizontal="left" vertical="top"/>
      <protection locked="0"/>
    </xf>
    <xf numFmtId="0" fontId="0" fillId="18" borderId="0" xfId="0" applyFill="1" applyAlignment="1" applyProtection="1">
      <alignment horizontal="center" vertical="top" wrapText="1"/>
      <protection locked="0"/>
    </xf>
    <xf numFmtId="0" fontId="6" fillId="0" borderId="39" xfId="0" applyFont="1" applyBorder="1" applyAlignment="1" applyProtection="1">
      <alignment horizontal="center" wrapText="1"/>
      <protection locked="0"/>
    </xf>
    <xf numFmtId="0" fontId="6" fillId="0" borderId="25" xfId="0" applyFont="1" applyBorder="1" applyAlignment="1" applyProtection="1">
      <alignment horizontal="center" wrapText="1"/>
      <protection locked="0"/>
    </xf>
    <xf numFmtId="0" fontId="6" fillId="0" borderId="27" xfId="0" applyFont="1" applyBorder="1" applyAlignment="1" applyProtection="1">
      <alignment horizontal="center" wrapText="1"/>
      <protection locked="0"/>
    </xf>
    <xf numFmtId="0" fontId="6" fillId="0" borderId="40" xfId="0" applyFont="1" applyBorder="1" applyAlignment="1" applyProtection="1">
      <alignment horizontal="center" wrapText="1"/>
      <protection locked="0"/>
    </xf>
    <xf numFmtId="0" fontId="6" fillId="0" borderId="41" xfId="0" applyFont="1" applyBorder="1" applyAlignment="1" applyProtection="1">
      <alignment horizontal="center" wrapText="1"/>
      <protection locked="0"/>
    </xf>
    <xf numFmtId="0" fontId="8" fillId="2" borderId="0" xfId="0" applyFont="1" applyFill="1" applyAlignment="1" applyProtection="1">
      <alignment horizontal="left" vertical="center"/>
      <protection locked="0"/>
    </xf>
    <xf numFmtId="0" fontId="6" fillId="0" borderId="50" xfId="0" applyFont="1" applyBorder="1" applyAlignment="1" applyProtection="1">
      <alignment horizontal="center" wrapText="1"/>
      <protection locked="0"/>
    </xf>
    <xf numFmtId="0" fontId="6" fillId="0" borderId="0" xfId="0" applyFont="1" applyAlignment="1" applyProtection="1">
      <alignment horizontal="center" wrapText="1"/>
      <protection locked="0"/>
    </xf>
    <xf numFmtId="0" fontId="6" fillId="0" borderId="67" xfId="0" applyFont="1" applyBorder="1" applyAlignment="1" applyProtection="1">
      <alignment horizontal="center" wrapText="1"/>
      <protection locked="0"/>
    </xf>
    <xf numFmtId="0" fontId="8" fillId="13" borderId="0" xfId="0" applyFont="1" applyFill="1" applyAlignment="1" applyProtection="1">
      <alignment horizontal="left" vertical="center"/>
      <protection locked="0"/>
    </xf>
    <xf numFmtId="0" fontId="6" fillId="0" borderId="39" xfId="0" applyFont="1" applyBorder="1" applyAlignment="1" applyProtection="1">
      <alignment horizontal="left" vertical="top" wrapText="1"/>
      <protection locked="0"/>
    </xf>
    <xf numFmtId="0" fontId="6" fillId="0" borderId="25" xfId="0" applyFont="1" applyBorder="1" applyAlignment="1" applyProtection="1">
      <alignment horizontal="left" vertical="top" wrapText="1"/>
      <protection locked="0"/>
    </xf>
    <xf numFmtId="0" fontId="6" fillId="0" borderId="27" xfId="0" applyFont="1" applyBorder="1" applyAlignment="1" applyProtection="1">
      <alignment horizontal="left" vertical="top" wrapText="1"/>
      <protection locked="0"/>
    </xf>
    <xf numFmtId="0" fontId="6" fillId="0" borderId="50"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67" xfId="0" applyFont="1" applyBorder="1" applyAlignment="1" applyProtection="1">
      <alignment horizontal="left" vertical="top" wrapText="1"/>
      <protection locked="0"/>
    </xf>
    <xf numFmtId="44" fontId="19" fillId="9" borderId="23" xfId="0" applyNumberFormat="1" applyFont="1" applyFill="1" applyBorder="1" applyAlignment="1" applyProtection="1">
      <alignment horizontal="center" vertical="center" wrapText="1"/>
      <protection locked="0"/>
    </xf>
    <xf numFmtId="0" fontId="16" fillId="0" borderId="50" xfId="0" applyFont="1" applyBorder="1" applyAlignment="1" applyProtection="1">
      <alignment horizontal="center" vertical="top" wrapText="1"/>
      <protection locked="0"/>
    </xf>
    <xf numFmtId="0" fontId="16" fillId="0" borderId="0" xfId="0" applyFont="1" applyAlignment="1" applyProtection="1">
      <alignment horizontal="center" vertical="top" wrapText="1"/>
      <protection locked="0"/>
    </xf>
    <xf numFmtId="0" fontId="27" fillId="0" borderId="0" xfId="0" applyFont="1" applyAlignment="1" applyProtection="1">
      <alignment horizontal="center"/>
      <protection locked="0"/>
    </xf>
    <xf numFmtId="0" fontId="17" fillId="9" borderId="4" xfId="0" applyFont="1" applyFill="1" applyBorder="1" applyAlignment="1" applyProtection="1">
      <alignment horizontal="center" wrapText="1"/>
      <protection locked="0"/>
    </xf>
    <xf numFmtId="0" fontId="17" fillId="9" borderId="6" xfId="0" applyFont="1" applyFill="1" applyBorder="1" applyAlignment="1" applyProtection="1">
      <alignment horizontal="center" wrapText="1"/>
      <protection locked="0"/>
    </xf>
    <xf numFmtId="0" fontId="25" fillId="9" borderId="5" xfId="0" applyFont="1" applyFill="1" applyBorder="1" applyAlignment="1" applyProtection="1">
      <alignment horizontal="left" vertical="top" wrapText="1"/>
      <protection locked="0"/>
    </xf>
    <xf numFmtId="0" fontId="25" fillId="9" borderId="0" xfId="0" applyFont="1" applyFill="1" applyAlignment="1" applyProtection="1">
      <alignment horizontal="left" vertical="top" wrapText="1"/>
      <protection locked="0"/>
    </xf>
    <xf numFmtId="0" fontId="25" fillId="9" borderId="7" xfId="0" applyFont="1" applyFill="1" applyBorder="1" applyAlignment="1" applyProtection="1">
      <alignment horizontal="left" vertical="top" wrapText="1"/>
      <protection locked="0"/>
    </xf>
    <xf numFmtId="0" fontId="25" fillId="9" borderId="8" xfId="0" applyFont="1" applyFill="1" applyBorder="1" applyAlignment="1" applyProtection="1">
      <alignment horizontal="left" vertical="top" wrapText="1"/>
      <protection locked="0"/>
    </xf>
    <xf numFmtId="0" fontId="26" fillId="0" borderId="0" xfId="0" applyFont="1" applyAlignment="1" applyProtection="1">
      <alignment horizontal="center"/>
      <protection locked="0"/>
    </xf>
    <xf numFmtId="0" fontId="2" fillId="2" borderId="0" xfId="0" applyFont="1" applyFill="1" applyAlignment="1" applyProtection="1">
      <alignment horizontal="left" vertical="center"/>
      <protection locked="0"/>
    </xf>
    <xf numFmtId="44" fontId="19" fillId="2" borderId="0" xfId="0" applyNumberFormat="1" applyFont="1" applyFill="1" applyAlignment="1">
      <alignment horizontal="center" vertical="center" wrapText="1"/>
    </xf>
    <xf numFmtId="0" fontId="15" fillId="9" borderId="5" xfId="0" applyFont="1" applyFill="1" applyBorder="1" applyAlignment="1" applyProtection="1">
      <alignment horizontal="left" vertical="top" wrapText="1"/>
      <protection locked="0"/>
    </xf>
    <xf numFmtId="0" fontId="15" fillId="9" borderId="0" xfId="0" applyFont="1" applyFill="1" applyAlignment="1" applyProtection="1">
      <alignment horizontal="left" vertical="top" wrapText="1"/>
      <protection locked="0"/>
    </xf>
    <xf numFmtId="0" fontId="15" fillId="9" borderId="7" xfId="0" applyFont="1" applyFill="1" applyBorder="1" applyAlignment="1" applyProtection="1">
      <alignment horizontal="left" vertical="top" wrapText="1"/>
      <protection locked="0"/>
    </xf>
    <xf numFmtId="0" fontId="15" fillId="9" borderId="8" xfId="0" applyFont="1" applyFill="1" applyBorder="1" applyAlignment="1" applyProtection="1">
      <alignment horizontal="left" vertical="top" wrapText="1"/>
      <protection locked="0"/>
    </xf>
    <xf numFmtId="0" fontId="13" fillId="2" borderId="0" xfId="0" applyFont="1" applyFill="1" applyAlignment="1" applyProtection="1">
      <protection locked="0"/>
    </xf>
    <xf numFmtId="0" fontId="23" fillId="9" borderId="5" xfId="0" applyFont="1" applyFill="1" applyBorder="1" applyAlignment="1" applyProtection="1">
      <alignment horizontal="left" vertical="top" wrapText="1"/>
      <protection locked="0"/>
    </xf>
    <xf numFmtId="0" fontId="24" fillId="9" borderId="0" xfId="0" applyFont="1" applyFill="1" applyAlignment="1" applyProtection="1">
      <alignment horizontal="left" vertical="top" wrapText="1"/>
      <protection locked="0"/>
    </xf>
    <xf numFmtId="0" fontId="24" fillId="9" borderId="7" xfId="0" applyFont="1" applyFill="1" applyBorder="1" applyAlignment="1" applyProtection="1">
      <alignment horizontal="left" vertical="top" wrapText="1"/>
      <protection locked="0"/>
    </xf>
    <xf numFmtId="0" fontId="24" fillId="9" borderId="8" xfId="0" applyFont="1" applyFill="1" applyBorder="1" applyAlignment="1" applyProtection="1">
      <alignment horizontal="left" vertical="top" wrapText="1"/>
      <protection locked="0"/>
    </xf>
    <xf numFmtId="0" fontId="4" fillId="2" borderId="0" xfId="0" applyFont="1" applyFill="1" applyAlignment="1" applyProtection="1">
      <alignment horizontal="left" vertical="center"/>
      <protection locked="0"/>
    </xf>
    <xf numFmtId="0" fontId="5" fillId="2" borderId="0" xfId="0" applyFont="1" applyFill="1" applyAlignment="1" applyProtection="1">
      <alignment horizontal="center"/>
      <protection locked="0"/>
    </xf>
    <xf numFmtId="0" fontId="9" fillId="2" borderId="0" xfId="0" applyFont="1" applyFill="1" applyAlignment="1" applyProtection="1">
      <alignment horizontal="center"/>
      <protection locked="0"/>
    </xf>
    <xf numFmtId="0" fontId="13" fillId="2" borderId="71" xfId="0" applyFont="1" applyFill="1" applyBorder="1" applyAlignment="1" applyProtection="1">
      <alignment horizontal="center" vertical="center"/>
      <protection locked="0"/>
    </xf>
    <xf numFmtId="0" fontId="13" fillId="2" borderId="78" xfId="0" applyFont="1" applyFill="1" applyBorder="1" applyAlignment="1" applyProtection="1">
      <alignment horizontal="center" vertical="center"/>
      <protection locked="0"/>
    </xf>
    <xf numFmtId="0" fontId="36" fillId="2" borderId="0" xfId="0" applyFont="1" applyFill="1" applyAlignment="1">
      <alignment horizontal="center" vertical="center"/>
    </xf>
    <xf numFmtId="0" fontId="37" fillId="2" borderId="0" xfId="0" applyFont="1" applyFill="1" applyAlignment="1">
      <alignment horizontal="center"/>
    </xf>
  </cellXfs>
  <cellStyles count="2">
    <cellStyle name="Currency" xfId="1" builtinId="4"/>
    <cellStyle name="Normal" xfId="0" builtinId="0"/>
  </cellStyles>
  <dxfs count="105">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b/>
        <i/>
        <color rgb="FFC00000"/>
      </font>
      <fill>
        <patternFill>
          <bgColor rgb="FFFFFF00"/>
        </patternFill>
      </fill>
      <border>
        <left style="thin">
          <color auto="1"/>
        </left>
        <right style="thin">
          <color auto="1"/>
        </right>
        <top style="thin">
          <color auto="1"/>
        </top>
        <bottom style="thin">
          <color auto="1"/>
        </bottom>
      </border>
    </dxf>
    <dxf>
      <fill>
        <patternFill>
          <bgColor rgb="FF00B050"/>
        </patternFill>
      </fill>
    </dxf>
    <dxf>
      <font>
        <color rgb="FF9C0006"/>
      </font>
    </dxf>
    <dxf>
      <font>
        <color theme="6" tint="-0.249977111117893"/>
      </font>
      <fill>
        <patternFill patternType="solid">
          <fgColor indexed="64"/>
          <bgColor theme="5" tint="0.79998168889431442"/>
        </patternFill>
      </fill>
    </dxf>
    <dxf>
      <font>
        <b/>
        <i/>
        <color rgb="FFC00000"/>
      </font>
      <fill>
        <patternFill>
          <bgColor rgb="FFFFFF00"/>
        </patternFill>
      </fill>
      <border>
        <left style="thin">
          <color auto="1"/>
        </left>
        <right style="thin">
          <color auto="1"/>
        </right>
        <top style="thin">
          <color auto="1"/>
        </top>
        <bottom style="thin">
          <color auto="1"/>
        </bottom>
      </border>
    </dxf>
    <dxf>
      <fill>
        <patternFill>
          <bgColor rgb="FF00B050"/>
        </patternFill>
      </fill>
    </dxf>
    <dxf>
      <font>
        <color rgb="FF9C0006"/>
      </font>
    </dxf>
    <dxf>
      <font>
        <color theme="6" tint="-0.249977111117893"/>
      </font>
      <fill>
        <patternFill patternType="solid">
          <fgColor indexed="64"/>
          <bgColor theme="5" tint="0.79998168889431442"/>
        </patternFill>
      </fill>
    </dxf>
    <dxf>
      <font>
        <b/>
        <i/>
        <color rgb="FFC00000"/>
      </font>
      <fill>
        <patternFill>
          <bgColor rgb="FFFFFF00"/>
        </patternFill>
      </fill>
      <border>
        <left style="thin">
          <color auto="1"/>
        </left>
        <right style="thin">
          <color auto="1"/>
        </right>
        <top style="thin">
          <color auto="1"/>
        </top>
        <bottom style="thin">
          <color auto="1"/>
        </bottom>
      </border>
    </dxf>
    <dxf>
      <fill>
        <patternFill>
          <bgColor rgb="FF00B050"/>
        </patternFill>
      </fill>
    </dxf>
    <dxf>
      <font>
        <color rgb="FF9C0006"/>
      </font>
    </dxf>
    <dxf>
      <font>
        <color theme="6" tint="-0.249977111117893"/>
      </font>
      <fill>
        <patternFill patternType="solid">
          <fgColor indexed="64"/>
          <bgColor theme="5" tint="0.79998168889431442"/>
        </patternFill>
      </fill>
    </dxf>
    <dxf>
      <font>
        <b/>
        <i/>
        <color rgb="FFC00000"/>
      </font>
      <fill>
        <patternFill>
          <bgColor rgb="FFFFFF00"/>
        </patternFill>
      </fill>
      <border>
        <left style="thin">
          <color auto="1"/>
        </left>
        <right style="thin">
          <color auto="1"/>
        </right>
        <top style="thin">
          <color auto="1"/>
        </top>
        <bottom style="thin">
          <color auto="1"/>
        </bottom>
      </border>
    </dxf>
    <dxf>
      <fill>
        <patternFill>
          <bgColor rgb="FF00B050"/>
        </patternFill>
      </fill>
    </dxf>
    <dxf>
      <font>
        <color rgb="FF9C0006"/>
      </font>
    </dxf>
    <dxf>
      <font>
        <color theme="6" tint="-0.249977111117893"/>
      </font>
      <fill>
        <patternFill patternType="solid">
          <fgColor indexed="64"/>
          <bgColor theme="5" tint="0.79998168889431442"/>
        </patternFill>
      </fill>
    </dxf>
    <dxf>
      <font>
        <b/>
        <i/>
        <color rgb="FFC00000"/>
      </font>
      <fill>
        <patternFill>
          <bgColor rgb="FFFFFF00"/>
        </patternFill>
      </fill>
      <border>
        <left style="thin">
          <color auto="1"/>
        </left>
        <right style="thin">
          <color auto="1"/>
        </right>
        <top style="thin">
          <color auto="1"/>
        </top>
        <bottom style="thin">
          <color auto="1"/>
        </bottom>
      </border>
    </dxf>
    <dxf>
      <fill>
        <patternFill>
          <bgColor rgb="FF00B050"/>
        </patternFill>
      </fill>
    </dxf>
    <dxf>
      <font>
        <color rgb="FF9C0006"/>
      </font>
    </dxf>
    <dxf>
      <font>
        <color theme="6" tint="-0.249977111117893"/>
      </font>
      <fill>
        <patternFill patternType="solid">
          <fgColor indexed="64"/>
          <bgColor theme="5" tint="0.79998168889431442"/>
        </patternFill>
      </fill>
    </dxf>
    <dxf>
      <font>
        <b/>
        <i/>
        <color rgb="FFC00000"/>
      </font>
      <fill>
        <patternFill>
          <bgColor rgb="FFFFFF00"/>
        </patternFill>
      </fill>
      <border>
        <left style="thin">
          <color auto="1"/>
        </left>
        <right style="thin">
          <color auto="1"/>
        </right>
        <top style="thin">
          <color auto="1"/>
        </top>
        <bottom style="thin">
          <color auto="1"/>
        </bottom>
      </border>
    </dxf>
    <dxf>
      <fill>
        <patternFill>
          <bgColor rgb="FF00B050"/>
        </patternFill>
      </fill>
    </dxf>
    <dxf>
      <font>
        <color rgb="FF9C0006"/>
      </font>
    </dxf>
    <dxf>
      <font>
        <color theme="6" tint="-0.249977111117893"/>
      </font>
      <fill>
        <patternFill patternType="solid">
          <fgColor indexed="64"/>
          <bgColor theme="5" tint="0.79998168889431442"/>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fill>
        <patternFill patternType="solid">
          <fgColor rgb="FFFFFF00"/>
          <bgColor rgb="FFFFFF00"/>
        </patternFill>
      </fill>
    </dxf>
    <dxf>
      <font>
        <color theme="1"/>
      </font>
      <fill>
        <patternFill>
          <bgColor rgb="FFFFFF00"/>
        </patternFill>
      </fill>
    </dxf>
    <dxf>
      <font>
        <b/>
        <i val="0"/>
        <color rgb="FFC00000"/>
      </font>
      <fill>
        <patternFill>
          <bgColor theme="0" tint="-0.24994659260841701"/>
        </patternFill>
      </fill>
    </dxf>
    <dxf>
      <fill>
        <patternFill>
          <bgColor rgb="FF00B05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ill>
        <patternFill>
          <bgColor rgb="FFFF0000"/>
        </patternFill>
      </fill>
    </dxf>
    <dxf>
      <fill>
        <patternFill>
          <bgColor rgb="FFFF0000"/>
        </patternFill>
      </fill>
    </dxf>
    <dxf>
      <font>
        <color theme="1"/>
      </font>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b/>
        <i/>
        <color rgb="FFC00000"/>
      </font>
      <fill>
        <patternFill>
          <bgColor rgb="FFFFFF00"/>
        </patternFill>
      </fill>
      <border>
        <left style="thin">
          <color auto="1"/>
        </left>
        <right style="thin">
          <color auto="1"/>
        </right>
        <top style="thin">
          <color auto="1"/>
        </top>
        <bottom style="thin">
          <color auto="1"/>
        </bottom>
      </border>
    </dxf>
    <dxf>
      <fill>
        <patternFill>
          <bgColor rgb="FF00B050"/>
        </patternFill>
      </fill>
    </dxf>
    <dxf>
      <font>
        <color rgb="FF9C0006"/>
      </font>
    </dxf>
    <dxf>
      <font>
        <color theme="6" tint="-0.249977111117893"/>
      </font>
      <fill>
        <patternFill patternType="solid">
          <fgColor indexed="64"/>
          <bgColor theme="5" tint="0.79998168889431442"/>
        </patternFill>
      </fill>
    </dxf>
    <dxf>
      <font>
        <b/>
        <i/>
        <color rgb="FFC00000"/>
      </font>
      <fill>
        <patternFill>
          <bgColor rgb="FFFFFF00"/>
        </patternFill>
      </fill>
      <border>
        <left style="thin">
          <color auto="1"/>
        </left>
        <right style="thin">
          <color auto="1"/>
        </right>
        <top style="thin">
          <color auto="1"/>
        </top>
        <bottom style="thin">
          <color auto="1"/>
        </bottom>
      </border>
    </dxf>
    <dxf>
      <fill>
        <patternFill>
          <bgColor rgb="FF00B050"/>
        </patternFill>
      </fill>
    </dxf>
    <dxf>
      <font>
        <color rgb="FF9C0006"/>
      </font>
    </dxf>
    <dxf>
      <font>
        <color theme="6" tint="-0.249977111117893"/>
      </font>
      <fill>
        <patternFill patternType="solid">
          <fgColor indexed="64"/>
          <bgColor theme="5" tint="0.79998168889431442"/>
        </patternFill>
      </fill>
    </dxf>
    <dxf>
      <font>
        <b/>
        <i/>
        <color rgb="FFC00000"/>
      </font>
      <fill>
        <patternFill>
          <bgColor rgb="FFFFFF00"/>
        </patternFill>
      </fill>
      <border>
        <left style="thin">
          <color auto="1"/>
        </left>
        <right style="thin">
          <color auto="1"/>
        </right>
        <top style="thin">
          <color auto="1"/>
        </top>
        <bottom style="thin">
          <color auto="1"/>
        </bottom>
      </border>
    </dxf>
    <dxf>
      <fill>
        <patternFill>
          <bgColor rgb="FF00B050"/>
        </patternFill>
      </fill>
    </dxf>
    <dxf>
      <font>
        <color rgb="FF9C0006"/>
      </font>
    </dxf>
    <dxf>
      <font>
        <color theme="6" tint="-0.249977111117893"/>
      </font>
      <fill>
        <patternFill patternType="solid">
          <fgColor indexed="64"/>
          <bgColor theme="5" tint="0.79998168889431442"/>
        </patternFill>
      </fill>
    </dxf>
    <dxf>
      <font>
        <b/>
        <i/>
        <color rgb="FFC00000"/>
      </font>
      <fill>
        <patternFill>
          <bgColor rgb="FFFFFF00"/>
        </patternFill>
      </fill>
      <border>
        <left style="thin">
          <color auto="1"/>
        </left>
        <right style="thin">
          <color auto="1"/>
        </right>
        <top style="thin">
          <color auto="1"/>
        </top>
        <bottom style="thin">
          <color auto="1"/>
        </bottom>
      </border>
    </dxf>
    <dxf>
      <fill>
        <patternFill>
          <bgColor rgb="FF00B050"/>
        </patternFill>
      </fill>
    </dxf>
    <dxf>
      <font>
        <color rgb="FF9C0006"/>
      </font>
    </dxf>
    <dxf>
      <font>
        <color theme="6" tint="-0.249977111117893"/>
      </font>
      <fill>
        <patternFill patternType="solid">
          <fgColor indexed="64"/>
          <bgColor theme="5" tint="0.79998168889431442"/>
        </patternFill>
      </fill>
    </dxf>
    <dxf>
      <font>
        <b/>
        <i/>
        <color rgb="FFC00000"/>
      </font>
      <fill>
        <patternFill>
          <bgColor rgb="FFFFFF00"/>
        </patternFill>
      </fill>
      <border>
        <left style="thin">
          <color auto="1"/>
        </left>
        <right style="thin">
          <color auto="1"/>
        </right>
        <top style="thin">
          <color auto="1"/>
        </top>
        <bottom style="thin">
          <color auto="1"/>
        </bottom>
      </border>
    </dxf>
    <dxf>
      <fill>
        <patternFill>
          <bgColor rgb="FF00B050"/>
        </patternFill>
      </fill>
    </dxf>
    <dxf>
      <font>
        <color rgb="FF9C0006"/>
      </font>
    </dxf>
    <dxf>
      <font>
        <color theme="6" tint="-0.249977111117893"/>
      </font>
      <fill>
        <patternFill patternType="solid">
          <fgColor indexed="64"/>
          <bgColor theme="5" tint="0.79998168889431442"/>
        </patternFill>
      </fill>
    </dxf>
    <dxf>
      <font>
        <b/>
        <i/>
        <color rgb="FFC00000"/>
      </font>
      <fill>
        <patternFill>
          <bgColor rgb="FFFFFF00"/>
        </patternFill>
      </fill>
      <border>
        <left style="thin">
          <color auto="1"/>
        </left>
        <right style="thin">
          <color auto="1"/>
        </right>
        <top style="thin">
          <color auto="1"/>
        </top>
        <bottom style="thin">
          <color auto="1"/>
        </bottom>
      </border>
    </dxf>
    <dxf>
      <fill>
        <patternFill>
          <bgColor rgb="FF00B050"/>
        </patternFill>
      </fill>
    </dxf>
    <dxf>
      <font>
        <color rgb="FF9C0006"/>
      </font>
    </dxf>
    <dxf>
      <font>
        <color theme="6" tint="-0.249977111117893"/>
      </font>
      <fill>
        <patternFill patternType="solid">
          <fgColor indexed="64"/>
          <bgColor theme="5" tint="0.79998168889431442"/>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fill>
        <patternFill patternType="solid">
          <fgColor rgb="FFFFFF00"/>
          <bgColor rgb="FFFFFF00"/>
        </patternFill>
      </fill>
    </dxf>
    <dxf>
      <font>
        <color theme="1"/>
      </font>
      <fill>
        <patternFill>
          <bgColor rgb="FFFFFF00"/>
        </patternFill>
      </fill>
    </dxf>
    <dxf>
      <font>
        <color theme="1"/>
      </font>
      <fill>
        <patternFill>
          <bgColor rgb="FFFFFF00"/>
        </patternFill>
      </fill>
    </dxf>
    <dxf>
      <font>
        <b/>
        <i val="0"/>
      </font>
      <numFmt numFmtId="164" formatCode="&quot;$&quot;#,##0.00"/>
      <fill>
        <patternFill>
          <bgColor rgb="FFFF0000"/>
        </patternFill>
      </fill>
    </dxf>
    <dxf>
      <fill>
        <patternFill patternType="solid">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5F490B-5B5B-4B8B-9683-73B9F8366A41}">
  <sheetPr>
    <tabColor rgb="FFFF0000"/>
  </sheetPr>
  <dimension ref="A1:T30"/>
  <sheetViews>
    <sheetView workbookViewId="0">
      <selection activeCell="V4" sqref="V4"/>
    </sheetView>
  </sheetViews>
  <sheetFormatPr defaultRowHeight="15" x14ac:dyDescent="0.25"/>
  <cols>
    <col min="1" max="1" width="44.140625" customWidth="1"/>
    <col min="2" max="2" width="90.42578125" customWidth="1"/>
    <col min="3" max="3" width="6.42578125" customWidth="1"/>
    <col min="12" max="12" width="3.28515625" customWidth="1"/>
  </cols>
  <sheetData>
    <row r="1" spans="1:20" ht="25.5" x14ac:dyDescent="0.35">
      <c r="A1" s="241" t="s">
        <v>0</v>
      </c>
      <c r="B1" s="241"/>
      <c r="D1" s="248" t="s">
        <v>1</v>
      </c>
      <c r="E1" s="248"/>
      <c r="F1" s="248"/>
      <c r="G1" s="248"/>
      <c r="H1" s="248"/>
      <c r="I1" s="248"/>
      <c r="J1" s="248"/>
      <c r="K1" s="248"/>
      <c r="L1" s="248"/>
      <c r="M1" s="248"/>
      <c r="N1" s="248"/>
      <c r="O1" s="248"/>
      <c r="P1" s="248"/>
      <c r="Q1" s="248"/>
      <c r="R1" s="248"/>
      <c r="S1" s="248"/>
      <c r="T1" s="248"/>
    </row>
    <row r="2" spans="1:20" ht="17.25" thickBot="1" x14ac:dyDescent="0.35">
      <c r="A2" s="169"/>
      <c r="B2" s="169"/>
      <c r="D2" s="248"/>
      <c r="E2" s="248"/>
      <c r="F2" s="248"/>
      <c r="G2" s="248"/>
      <c r="H2" s="248"/>
      <c r="I2" s="248"/>
      <c r="J2" s="248"/>
      <c r="K2" s="248"/>
      <c r="L2" s="248"/>
      <c r="M2" s="248"/>
      <c r="N2" s="248"/>
      <c r="O2" s="248"/>
      <c r="P2" s="248"/>
      <c r="Q2" s="248"/>
      <c r="R2" s="248"/>
      <c r="S2" s="248"/>
      <c r="T2" s="248"/>
    </row>
    <row r="3" spans="1:20" ht="16.5" x14ac:dyDescent="0.3">
      <c r="A3" s="170" t="s">
        <v>2</v>
      </c>
      <c r="B3" s="219"/>
      <c r="D3" s="229" t="s">
        <v>3</v>
      </c>
      <c r="E3" s="229"/>
      <c r="F3" s="229"/>
      <c r="G3" s="229"/>
      <c r="H3" s="229"/>
      <c r="I3" s="229"/>
      <c r="J3" s="229"/>
      <c r="K3" s="229"/>
      <c r="L3" s="230"/>
      <c r="M3" s="230"/>
      <c r="N3" s="230"/>
      <c r="O3" s="230"/>
      <c r="P3" s="230"/>
    </row>
    <row r="4" spans="1:20" ht="15.75" x14ac:dyDescent="0.25">
      <c r="A4" s="171" t="s">
        <v>4</v>
      </c>
      <c r="B4" s="220"/>
      <c r="D4" s="229" t="s">
        <v>5</v>
      </c>
      <c r="E4" s="229"/>
      <c r="F4" s="229"/>
      <c r="G4" s="229"/>
      <c r="H4" s="229"/>
      <c r="I4" s="229"/>
      <c r="J4" s="229"/>
      <c r="K4" s="229"/>
      <c r="L4" s="230"/>
      <c r="M4" s="230"/>
      <c r="N4" s="230"/>
      <c r="O4" s="230"/>
      <c r="P4" s="230"/>
    </row>
    <row r="5" spans="1:20" ht="16.5" x14ac:dyDescent="0.3">
      <c r="A5" s="171" t="s">
        <v>6</v>
      </c>
      <c r="B5" s="221"/>
      <c r="D5" s="249" t="s">
        <v>7</v>
      </c>
      <c r="E5" s="249"/>
      <c r="F5" s="249"/>
      <c r="G5" s="249"/>
      <c r="H5" s="249"/>
      <c r="I5" s="249"/>
      <c r="J5" s="249"/>
      <c r="K5" s="249"/>
      <c r="M5" s="249" t="s">
        <v>8</v>
      </c>
      <c r="N5" s="249"/>
      <c r="O5" s="249"/>
      <c r="P5" s="249"/>
      <c r="Q5" s="249"/>
      <c r="R5" s="249"/>
      <c r="S5" s="249"/>
      <c r="T5" s="249"/>
    </row>
    <row r="6" spans="1:20" ht="16.5" x14ac:dyDescent="0.3">
      <c r="A6" s="171" t="s">
        <v>9</v>
      </c>
      <c r="B6" s="221"/>
      <c r="D6" s="250"/>
      <c r="E6" s="250"/>
      <c r="F6" s="250"/>
      <c r="G6" s="250"/>
      <c r="H6" s="250"/>
      <c r="I6" s="250"/>
      <c r="J6" s="250"/>
      <c r="K6" s="250"/>
      <c r="M6" s="250"/>
      <c r="N6" s="250"/>
      <c r="O6" s="250"/>
      <c r="P6" s="250"/>
      <c r="Q6" s="250"/>
      <c r="R6" s="250"/>
      <c r="S6" s="250"/>
      <c r="T6" s="250"/>
    </row>
    <row r="7" spans="1:20" ht="16.5" x14ac:dyDescent="0.3">
      <c r="A7" s="171" t="s">
        <v>10</v>
      </c>
      <c r="B7" s="221"/>
      <c r="D7" s="250"/>
      <c r="E7" s="250"/>
      <c r="F7" s="250"/>
      <c r="G7" s="250"/>
      <c r="H7" s="250"/>
      <c r="I7" s="250"/>
      <c r="J7" s="250"/>
      <c r="K7" s="250"/>
      <c r="M7" s="250"/>
      <c r="N7" s="250"/>
      <c r="O7" s="250"/>
      <c r="P7" s="250"/>
      <c r="Q7" s="250"/>
      <c r="R7" s="250"/>
      <c r="S7" s="250"/>
      <c r="T7" s="250"/>
    </row>
    <row r="8" spans="1:20" ht="16.5" x14ac:dyDescent="0.3">
      <c r="A8" s="171" t="s">
        <v>11</v>
      </c>
      <c r="B8" s="221"/>
      <c r="D8" s="250"/>
      <c r="E8" s="250"/>
      <c r="F8" s="250"/>
      <c r="G8" s="250"/>
      <c r="H8" s="250"/>
      <c r="I8" s="250"/>
      <c r="J8" s="250"/>
      <c r="K8" s="250"/>
      <c r="M8" s="250"/>
      <c r="N8" s="250"/>
      <c r="O8" s="250"/>
      <c r="P8" s="250"/>
      <c r="Q8" s="250"/>
      <c r="R8" s="250"/>
      <c r="S8" s="250"/>
      <c r="T8" s="250"/>
    </row>
    <row r="9" spans="1:20" ht="16.5" x14ac:dyDescent="0.3">
      <c r="A9" s="171" t="s">
        <v>12</v>
      </c>
      <c r="B9" s="221"/>
      <c r="D9" s="250"/>
      <c r="E9" s="250"/>
      <c r="F9" s="250"/>
      <c r="G9" s="250"/>
      <c r="H9" s="250"/>
      <c r="I9" s="250"/>
      <c r="J9" s="250"/>
      <c r="K9" s="250"/>
      <c r="M9" s="250"/>
      <c r="N9" s="250"/>
      <c r="O9" s="250"/>
      <c r="P9" s="250"/>
      <c r="Q9" s="250"/>
      <c r="R9" s="250"/>
      <c r="S9" s="250"/>
      <c r="T9" s="250"/>
    </row>
    <row r="10" spans="1:20" ht="16.5" x14ac:dyDescent="0.3">
      <c r="A10" s="171" t="s">
        <v>13</v>
      </c>
      <c r="B10" s="221"/>
      <c r="D10" s="250"/>
      <c r="E10" s="250"/>
      <c r="F10" s="250"/>
      <c r="G10" s="250"/>
      <c r="H10" s="250"/>
      <c r="I10" s="250"/>
      <c r="J10" s="250"/>
      <c r="K10" s="250"/>
      <c r="M10" s="250"/>
      <c r="N10" s="250"/>
      <c r="O10" s="250"/>
      <c r="P10" s="250"/>
      <c r="Q10" s="250"/>
      <c r="R10" s="250"/>
      <c r="S10" s="250"/>
      <c r="T10" s="250"/>
    </row>
    <row r="11" spans="1:20" ht="17.25" thickBot="1" x14ac:dyDescent="0.35">
      <c r="A11" s="172" t="s">
        <v>14</v>
      </c>
      <c r="B11" s="221"/>
      <c r="D11" s="250"/>
      <c r="E11" s="250"/>
      <c r="F11" s="250"/>
      <c r="G11" s="250"/>
      <c r="H11" s="250"/>
      <c r="I11" s="250"/>
      <c r="J11" s="250"/>
      <c r="K11" s="250"/>
      <c r="M11" s="250"/>
      <c r="N11" s="250"/>
      <c r="O11" s="250"/>
      <c r="P11" s="250"/>
      <c r="Q11" s="250"/>
      <c r="R11" s="250"/>
      <c r="S11" s="250"/>
      <c r="T11" s="250"/>
    </row>
    <row r="12" spans="1:20" ht="16.5" x14ac:dyDescent="0.3">
      <c r="A12" s="173"/>
      <c r="B12" s="174"/>
      <c r="D12" s="250"/>
      <c r="E12" s="250"/>
      <c r="F12" s="250"/>
      <c r="G12" s="250"/>
      <c r="H12" s="250"/>
      <c r="I12" s="250"/>
      <c r="J12" s="250"/>
      <c r="K12" s="250"/>
      <c r="M12" s="250"/>
      <c r="N12" s="250"/>
      <c r="O12" s="250"/>
      <c r="P12" s="250"/>
      <c r="Q12" s="250"/>
      <c r="R12" s="250"/>
      <c r="S12" s="250"/>
      <c r="T12" s="250"/>
    </row>
    <row r="13" spans="1:20" x14ac:dyDescent="0.25">
      <c r="A13" s="242" t="s">
        <v>15</v>
      </c>
      <c r="B13" s="243"/>
    </row>
    <row r="14" spans="1:20" ht="16.5" x14ac:dyDescent="0.3">
      <c r="A14" s="173"/>
      <c r="B14" s="174"/>
      <c r="D14" s="249" t="s">
        <v>16</v>
      </c>
      <c r="E14" s="249"/>
      <c r="F14" s="249"/>
      <c r="G14" s="249"/>
      <c r="H14" s="249"/>
      <c r="I14" s="249"/>
      <c r="J14" s="249"/>
      <c r="K14" s="249"/>
      <c r="M14" s="249" t="s">
        <v>17</v>
      </c>
      <c r="N14" s="249"/>
      <c r="O14" s="249"/>
      <c r="P14" s="249"/>
      <c r="Q14" s="249"/>
      <c r="R14" s="249"/>
      <c r="S14" s="249"/>
      <c r="T14" s="249"/>
    </row>
    <row r="15" spans="1:20" ht="15.75" x14ac:dyDescent="0.25">
      <c r="A15" s="175" t="s">
        <v>18</v>
      </c>
      <c r="B15" s="222" t="s">
        <v>19</v>
      </c>
      <c r="D15" s="251"/>
      <c r="E15" s="251"/>
      <c r="F15" s="251"/>
      <c r="G15" s="251"/>
      <c r="H15" s="251"/>
      <c r="I15" s="251"/>
      <c r="J15" s="251"/>
      <c r="K15" s="251"/>
      <c r="M15" s="250"/>
      <c r="N15" s="250"/>
      <c r="O15" s="250"/>
      <c r="P15" s="250"/>
      <c r="Q15" s="250"/>
      <c r="R15" s="250"/>
      <c r="S15" s="250"/>
      <c r="T15" s="250"/>
    </row>
    <row r="16" spans="1:20" ht="31.5" x14ac:dyDescent="0.3">
      <c r="A16" s="176" t="s">
        <v>20</v>
      </c>
      <c r="B16" s="223"/>
      <c r="D16" s="251"/>
      <c r="E16" s="251"/>
      <c r="F16" s="251"/>
      <c r="G16" s="251"/>
      <c r="H16" s="251"/>
      <c r="I16" s="251"/>
      <c r="J16" s="251"/>
      <c r="K16" s="251"/>
      <c r="M16" s="250"/>
      <c r="N16" s="250"/>
      <c r="O16" s="250"/>
      <c r="P16" s="250"/>
      <c r="Q16" s="250"/>
      <c r="R16" s="250"/>
      <c r="S16" s="250"/>
      <c r="T16" s="250"/>
    </row>
    <row r="17" spans="1:20" ht="15.75" x14ac:dyDescent="0.25">
      <c r="A17" s="244" t="s">
        <v>21</v>
      </c>
      <c r="B17" s="245"/>
      <c r="D17" s="251"/>
      <c r="E17" s="251"/>
      <c r="F17" s="251"/>
      <c r="G17" s="251"/>
      <c r="H17" s="251"/>
      <c r="I17" s="251"/>
      <c r="J17" s="251"/>
      <c r="K17" s="251"/>
      <c r="M17" s="250"/>
      <c r="N17" s="250"/>
      <c r="O17" s="250"/>
      <c r="P17" s="250"/>
      <c r="Q17" s="250"/>
      <c r="R17" s="250"/>
      <c r="S17" s="250"/>
      <c r="T17" s="250"/>
    </row>
    <row r="18" spans="1:20" ht="60" customHeight="1" x14ac:dyDescent="0.25">
      <c r="A18" s="246"/>
      <c r="B18" s="247"/>
      <c r="D18" s="251"/>
      <c r="E18" s="251"/>
      <c r="F18" s="251"/>
      <c r="G18" s="251"/>
      <c r="H18" s="251"/>
      <c r="I18" s="251"/>
      <c r="J18" s="251"/>
      <c r="K18" s="251"/>
      <c r="M18" s="250"/>
      <c r="N18" s="250"/>
      <c r="O18" s="250"/>
      <c r="P18" s="250"/>
      <c r="Q18" s="250"/>
      <c r="R18" s="250"/>
      <c r="S18" s="250"/>
      <c r="T18" s="250"/>
    </row>
    <row r="19" spans="1:20" ht="27.75" customHeight="1" x14ac:dyDescent="0.25">
      <c r="A19" s="246"/>
      <c r="B19" s="247"/>
      <c r="D19" s="186"/>
      <c r="E19" s="186"/>
      <c r="F19" s="186"/>
      <c r="G19" s="186"/>
      <c r="H19" s="186"/>
      <c r="I19" s="186"/>
      <c r="J19" s="186"/>
      <c r="K19" s="186"/>
      <c r="M19" s="186"/>
      <c r="N19" s="186"/>
      <c r="O19" s="186"/>
      <c r="P19" s="186"/>
      <c r="Q19" s="186"/>
      <c r="R19" s="186"/>
      <c r="S19" s="186"/>
      <c r="T19" s="186"/>
    </row>
    <row r="20" spans="1:20" ht="16.5" x14ac:dyDescent="0.3">
      <c r="A20" s="173"/>
      <c r="B20" s="174"/>
      <c r="D20" s="249" t="s">
        <v>22</v>
      </c>
      <c r="E20" s="249"/>
      <c r="F20" s="249"/>
      <c r="G20" s="249"/>
      <c r="H20" s="249"/>
      <c r="I20" s="249"/>
      <c r="J20" s="249"/>
      <c r="K20" s="249"/>
      <c r="M20" s="249" t="s">
        <v>23</v>
      </c>
      <c r="N20" s="249"/>
      <c r="O20" s="249"/>
      <c r="P20" s="249"/>
      <c r="Q20" s="249"/>
      <c r="R20" s="249"/>
      <c r="S20" s="249"/>
      <c r="T20" s="249"/>
    </row>
    <row r="21" spans="1:20" ht="15.75" x14ac:dyDescent="0.25">
      <c r="A21" s="244" t="s">
        <v>24</v>
      </c>
      <c r="B21" s="245"/>
      <c r="D21" s="251"/>
      <c r="E21" s="251"/>
      <c r="F21" s="251"/>
      <c r="G21" s="251"/>
      <c r="H21" s="251"/>
      <c r="I21" s="251"/>
      <c r="J21" s="251"/>
      <c r="K21" s="251"/>
      <c r="M21" s="251"/>
      <c r="N21" s="251"/>
      <c r="O21" s="251"/>
      <c r="P21" s="251"/>
      <c r="Q21" s="251"/>
      <c r="R21" s="251"/>
      <c r="S21" s="251"/>
      <c r="T21" s="251"/>
    </row>
    <row r="22" spans="1:20" ht="22.5" customHeight="1" x14ac:dyDescent="0.25">
      <c r="A22" s="246"/>
      <c r="B22" s="247"/>
      <c r="D22" s="251"/>
      <c r="E22" s="251"/>
      <c r="F22" s="251"/>
      <c r="G22" s="251"/>
      <c r="H22" s="251"/>
      <c r="I22" s="251"/>
      <c r="J22" s="251"/>
      <c r="K22" s="251"/>
      <c r="M22" s="251"/>
      <c r="N22" s="251"/>
      <c r="O22" s="251"/>
      <c r="P22" s="251"/>
      <c r="Q22" s="251"/>
      <c r="R22" s="251"/>
      <c r="S22" s="251"/>
      <c r="T22" s="251"/>
    </row>
    <row r="23" spans="1:20" ht="22.5" customHeight="1" x14ac:dyDescent="0.25">
      <c r="A23" s="246"/>
      <c r="B23" s="247"/>
      <c r="D23" s="251"/>
      <c r="E23" s="251"/>
      <c r="F23" s="251"/>
      <c r="G23" s="251"/>
      <c r="H23" s="251"/>
      <c r="I23" s="251"/>
      <c r="J23" s="251"/>
      <c r="K23" s="251"/>
      <c r="M23" s="251"/>
      <c r="N23" s="251"/>
      <c r="O23" s="251"/>
      <c r="P23" s="251"/>
      <c r="Q23" s="251"/>
      <c r="R23" s="251"/>
      <c r="S23" s="251"/>
      <c r="T23" s="251"/>
    </row>
    <row r="24" spans="1:20" ht="22.5" customHeight="1" x14ac:dyDescent="0.25">
      <c r="A24" s="246"/>
      <c r="B24" s="247"/>
      <c r="D24" s="251"/>
      <c r="E24" s="251"/>
      <c r="F24" s="251"/>
      <c r="G24" s="251"/>
      <c r="H24" s="251"/>
      <c r="I24" s="251"/>
      <c r="J24" s="251"/>
      <c r="K24" s="251"/>
      <c r="M24" s="251"/>
      <c r="N24" s="251"/>
      <c r="O24" s="251"/>
      <c r="P24" s="251"/>
      <c r="Q24" s="251"/>
      <c r="R24" s="251"/>
      <c r="S24" s="251"/>
      <c r="T24" s="251"/>
    </row>
    <row r="25" spans="1:20" ht="27.75" customHeight="1" x14ac:dyDescent="0.25">
      <c r="A25" s="246"/>
      <c r="B25" s="247"/>
    </row>
    <row r="26" spans="1:20" ht="16.5" thickBot="1" x14ac:dyDescent="0.3">
      <c r="A26" s="235" t="s">
        <v>25</v>
      </c>
      <c r="B26" s="236"/>
      <c r="D26" s="249" t="s">
        <v>26</v>
      </c>
      <c r="E26" s="249"/>
      <c r="F26" s="249"/>
      <c r="G26" s="249"/>
      <c r="H26" s="249"/>
      <c r="I26" s="249"/>
      <c r="J26" s="249"/>
      <c r="K26" s="249"/>
      <c r="M26" s="249" t="s">
        <v>27</v>
      </c>
      <c r="N26" s="249"/>
      <c r="O26" s="249"/>
      <c r="P26" s="249"/>
      <c r="Q26" s="249"/>
      <c r="R26" s="249"/>
      <c r="S26" s="249"/>
      <c r="T26" s="249"/>
    </row>
    <row r="27" spans="1:20" ht="55.5" customHeight="1" x14ac:dyDescent="0.25">
      <c r="A27" s="237"/>
      <c r="B27" s="238"/>
      <c r="D27" s="251"/>
      <c r="E27" s="251"/>
      <c r="F27" s="251"/>
      <c r="G27" s="251"/>
      <c r="H27" s="251"/>
      <c r="I27" s="251"/>
      <c r="J27" s="251"/>
      <c r="K27" s="251"/>
      <c r="M27" s="251"/>
      <c r="N27" s="251"/>
      <c r="O27" s="251"/>
      <c r="P27" s="251"/>
      <c r="Q27" s="251"/>
      <c r="R27" s="251"/>
      <c r="S27" s="251"/>
      <c r="T27" s="251"/>
    </row>
    <row r="28" spans="1:20" ht="15.75" thickBot="1" x14ac:dyDescent="0.3">
      <c r="A28" s="239"/>
      <c r="B28" s="240"/>
      <c r="D28" s="251"/>
      <c r="E28" s="251"/>
      <c r="F28" s="251"/>
      <c r="G28" s="251"/>
      <c r="H28" s="251"/>
      <c r="I28" s="251"/>
      <c r="J28" s="251"/>
      <c r="K28" s="251"/>
      <c r="M28" s="251"/>
      <c r="N28" s="251"/>
      <c r="O28" s="251"/>
      <c r="P28" s="251"/>
      <c r="Q28" s="251"/>
      <c r="R28" s="251"/>
      <c r="S28" s="251"/>
      <c r="T28" s="251"/>
    </row>
    <row r="29" spans="1:20" x14ac:dyDescent="0.25">
      <c r="D29" s="251"/>
      <c r="E29" s="251"/>
      <c r="F29" s="251"/>
      <c r="G29" s="251"/>
      <c r="H29" s="251"/>
      <c r="I29" s="251"/>
      <c r="J29" s="251"/>
      <c r="K29" s="251"/>
      <c r="M29" s="251"/>
      <c r="N29" s="251"/>
      <c r="O29" s="251"/>
      <c r="P29" s="251"/>
      <c r="Q29" s="251"/>
      <c r="R29" s="251"/>
      <c r="S29" s="251"/>
      <c r="T29" s="251"/>
    </row>
    <row r="30" spans="1:20" x14ac:dyDescent="0.25">
      <c r="D30" s="251"/>
      <c r="E30" s="251"/>
      <c r="F30" s="251"/>
      <c r="G30" s="251"/>
      <c r="H30" s="251"/>
      <c r="I30" s="251"/>
      <c r="J30" s="251"/>
      <c r="K30" s="251"/>
      <c r="M30" s="251"/>
      <c r="N30" s="251"/>
      <c r="O30" s="251"/>
      <c r="P30" s="251"/>
      <c r="Q30" s="251"/>
      <c r="R30" s="251"/>
      <c r="S30" s="251"/>
      <c r="T30" s="251"/>
    </row>
  </sheetData>
  <sheetProtection selectLockedCells="1"/>
  <mergeCells count="25">
    <mergeCell ref="D21:K24"/>
    <mergeCell ref="M21:T24"/>
    <mergeCell ref="D26:K26"/>
    <mergeCell ref="M26:T26"/>
    <mergeCell ref="D27:K30"/>
    <mergeCell ref="M27:T30"/>
    <mergeCell ref="D14:K14"/>
    <mergeCell ref="M14:T14"/>
    <mergeCell ref="D15:K18"/>
    <mergeCell ref="M15:T18"/>
    <mergeCell ref="D20:K20"/>
    <mergeCell ref="M20:T20"/>
    <mergeCell ref="D1:T2"/>
    <mergeCell ref="D5:K5"/>
    <mergeCell ref="M5:T5"/>
    <mergeCell ref="D6:K12"/>
    <mergeCell ref="M6:T12"/>
    <mergeCell ref="A26:B26"/>
    <mergeCell ref="A27:B28"/>
    <mergeCell ref="A1:B1"/>
    <mergeCell ref="A13:B13"/>
    <mergeCell ref="A17:B17"/>
    <mergeCell ref="A18:B19"/>
    <mergeCell ref="A21:B21"/>
    <mergeCell ref="A22:B25"/>
  </mergeCells>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976C1-8D7F-406D-A584-DD98464F356F}">
  <sheetPr>
    <tabColor theme="4"/>
  </sheetPr>
  <dimension ref="A1:N285"/>
  <sheetViews>
    <sheetView tabSelected="1" topLeftCell="A266" workbookViewId="0">
      <selection activeCell="M275" sqref="M275"/>
    </sheetView>
  </sheetViews>
  <sheetFormatPr defaultRowHeight="16.5" x14ac:dyDescent="0.3"/>
  <cols>
    <col min="1" max="1" width="14.7109375" style="3" customWidth="1"/>
    <col min="2" max="2" width="40.42578125" style="3" customWidth="1"/>
    <col min="3" max="3" width="18.7109375" style="3" customWidth="1"/>
    <col min="4" max="4" width="16" style="3" customWidth="1"/>
    <col min="5" max="5" width="18.28515625" style="3" customWidth="1"/>
    <col min="6" max="6" width="16.140625" style="3" customWidth="1"/>
    <col min="7" max="7" width="13.42578125" style="3" customWidth="1"/>
    <col min="8" max="8" width="3" style="3" customWidth="1"/>
    <col min="9" max="9" width="15" style="3" customWidth="1"/>
    <col min="10" max="10" width="39.42578125" style="3" customWidth="1"/>
    <col min="11" max="11" width="19.7109375" style="3" customWidth="1"/>
    <col min="12" max="12" width="19.140625" style="3" customWidth="1"/>
    <col min="13" max="13" width="17.42578125" style="3" customWidth="1"/>
    <col min="14" max="14" width="15" style="3" customWidth="1"/>
    <col min="15" max="16384" width="9.140625" style="3"/>
  </cols>
  <sheetData>
    <row r="1" spans="1:14" ht="39.75" customHeight="1" x14ac:dyDescent="0.3">
      <c r="A1" s="1"/>
      <c r="B1" s="2" t="s">
        <v>28</v>
      </c>
      <c r="C1" s="290"/>
      <c r="D1" s="290"/>
      <c r="E1" s="290"/>
      <c r="F1" s="290"/>
      <c r="G1" s="290"/>
      <c r="H1" s="290"/>
      <c r="I1" s="290"/>
      <c r="J1" s="290"/>
      <c r="K1" s="177" t="s">
        <v>29</v>
      </c>
      <c r="L1" s="291"/>
      <c r="M1" s="291"/>
      <c r="N1" s="291"/>
    </row>
    <row r="2" spans="1:14" x14ac:dyDescent="0.3">
      <c r="A2" s="1"/>
      <c r="B2" s="4" t="s">
        <v>30</v>
      </c>
      <c r="C2" s="209" t="s">
        <v>31</v>
      </c>
      <c r="D2" s="191"/>
      <c r="E2" s="5"/>
      <c r="F2" s="1"/>
      <c r="G2" s="1"/>
      <c r="H2" s="6"/>
      <c r="I2" s="6"/>
      <c r="J2" s="6"/>
      <c r="K2" s="177" t="s">
        <v>32</v>
      </c>
      <c r="L2" s="292"/>
      <c r="M2" s="292"/>
      <c r="N2" s="292"/>
    </row>
    <row r="3" spans="1:14" ht="17.25" thickBot="1" x14ac:dyDescent="0.35"/>
    <row r="4" spans="1:14" ht="22.5" customHeight="1" thickBot="1" x14ac:dyDescent="0.35">
      <c r="B4" s="224" t="s">
        <v>33</v>
      </c>
      <c r="C4" s="7"/>
      <c r="D4" s="162"/>
      <c r="E4" s="163"/>
      <c r="F4" s="163"/>
      <c r="J4" s="293" t="s">
        <v>34</v>
      </c>
      <c r="K4" s="294"/>
      <c r="M4" s="10"/>
    </row>
    <row r="5" spans="1:14" ht="27" customHeight="1" thickBot="1" x14ac:dyDescent="0.35">
      <c r="B5" s="225" t="s">
        <v>35</v>
      </c>
      <c r="C5" s="164"/>
      <c r="D5" s="8" t="s">
        <v>36</v>
      </c>
      <c r="E5" s="9">
        <f>IF(C5&gt;0,17.5,0)</f>
        <v>0</v>
      </c>
      <c r="F5" s="11" t="s">
        <v>37</v>
      </c>
      <c r="G5" s="12"/>
      <c r="J5" s="203" t="s">
        <v>38</v>
      </c>
      <c r="K5" s="204">
        <f>C6+C22+K22+C36+K36+C50+K50+C64+K64+C78+K78+C92+K92+F109+F127+F145+F163+F181+F199+F217+F235+F253+F271+E5</f>
        <v>0</v>
      </c>
      <c r="L5" s="199"/>
      <c r="M5" s="200"/>
    </row>
    <row r="6" spans="1:14" ht="25.5" customHeight="1" thickTop="1" thickBot="1" x14ac:dyDescent="0.35">
      <c r="B6" s="226" t="s">
        <v>39</v>
      </c>
      <c r="C6" s="165">
        <f>C4*C5</f>
        <v>0</v>
      </c>
      <c r="D6" s="8" t="s">
        <v>40</v>
      </c>
      <c r="E6" s="195"/>
      <c r="F6" s="13" t="s">
        <v>41</v>
      </c>
      <c r="G6" s="12"/>
      <c r="J6" s="205" t="s">
        <v>34</v>
      </c>
      <c r="K6" s="183">
        <f>E5+E6+D22+L22+D36+L36+D50+L50+D64+L64+D78+L78+D92+L92+G109+G127+G145+G163+G181+G199+G217+G235+G253+G271</f>
        <v>0</v>
      </c>
      <c r="L6" s="201"/>
      <c r="M6" s="202"/>
    </row>
    <row r="7" spans="1:14" ht="21" customHeight="1" thickBot="1" x14ac:dyDescent="0.35">
      <c r="J7" s="206" t="s">
        <v>42</v>
      </c>
      <c r="K7" s="207">
        <f>E22+M22+E36+M36+E50+M50+E64+M64+E78+M78+E92+M92+F103+N103+N109+N127+N145+N163+N181+N199+N217+N235+N253+N271+G6</f>
        <v>0</v>
      </c>
      <c r="L7" s="193"/>
      <c r="M7" s="10"/>
    </row>
    <row r="8" spans="1:14" ht="17.25" thickBot="1" x14ac:dyDescent="0.35">
      <c r="B8" s="14"/>
      <c r="C8" s="15"/>
      <c r="D8" s="10"/>
      <c r="J8" s="208" t="s">
        <v>43</v>
      </c>
      <c r="K8" s="233">
        <f>K6-K7</f>
        <v>0</v>
      </c>
      <c r="M8" s="10"/>
    </row>
    <row r="9" spans="1:14" x14ac:dyDescent="0.3">
      <c r="B9" s="16"/>
      <c r="C9" s="17"/>
      <c r="D9" s="10"/>
      <c r="L9" s="10"/>
      <c r="M9" s="10"/>
    </row>
    <row r="10" spans="1:14" ht="24.75" customHeight="1" x14ac:dyDescent="0.3">
      <c r="A10" s="285" t="s">
        <v>44</v>
      </c>
      <c r="B10" s="285"/>
      <c r="C10" s="234"/>
      <c r="D10" s="279" t="s">
        <v>45</v>
      </c>
      <c r="E10" s="279"/>
      <c r="F10" s="279"/>
      <c r="I10" s="285" t="s">
        <v>46</v>
      </c>
      <c r="J10" s="285"/>
      <c r="K10" s="234"/>
      <c r="L10" s="279" t="s">
        <v>45</v>
      </c>
      <c r="M10" s="279"/>
      <c r="N10" s="279"/>
    </row>
    <row r="11" spans="1:14" ht="16.5" customHeight="1" x14ac:dyDescent="0.3">
      <c r="A11" s="272" t="s">
        <v>47</v>
      </c>
      <c r="B11" s="281"/>
      <c r="C11" s="282"/>
      <c r="D11" s="282"/>
      <c r="E11" s="282"/>
      <c r="F11" s="282"/>
      <c r="G11" s="18"/>
      <c r="I11" s="272" t="s">
        <v>47</v>
      </c>
      <c r="J11" s="281"/>
      <c r="K11" s="282"/>
      <c r="L11" s="282"/>
      <c r="M11" s="282"/>
      <c r="N11" s="282"/>
    </row>
    <row r="12" spans="1:14" x14ac:dyDescent="0.3">
      <c r="A12" s="273"/>
      <c r="B12" s="283"/>
      <c r="C12" s="284"/>
      <c r="D12" s="284"/>
      <c r="E12" s="284"/>
      <c r="F12" s="284"/>
      <c r="G12" s="18"/>
      <c r="I12" s="273"/>
      <c r="J12" s="283"/>
      <c r="K12" s="284"/>
      <c r="L12" s="284"/>
      <c r="M12" s="284"/>
      <c r="N12" s="284"/>
    </row>
    <row r="13" spans="1:14" ht="29.25" customHeight="1" thickBot="1" x14ac:dyDescent="0.35">
      <c r="A13" s="19"/>
      <c r="B13" s="20" t="s">
        <v>48</v>
      </c>
      <c r="C13" s="21" t="s">
        <v>49</v>
      </c>
      <c r="D13" s="22" t="s">
        <v>50</v>
      </c>
      <c r="E13" s="22" t="s">
        <v>51</v>
      </c>
      <c r="F13" s="23" t="s">
        <v>52</v>
      </c>
      <c r="G13" s="24"/>
      <c r="I13" s="19"/>
      <c r="J13" s="20" t="s">
        <v>48</v>
      </c>
      <c r="K13" s="21" t="s">
        <v>49</v>
      </c>
      <c r="L13" s="22" t="s">
        <v>50</v>
      </c>
      <c r="M13" s="22" t="s">
        <v>51</v>
      </c>
      <c r="N13" s="23" t="s">
        <v>52</v>
      </c>
    </row>
    <row r="14" spans="1:14" ht="17.25" customHeight="1" thickBot="1" x14ac:dyDescent="0.35">
      <c r="A14" s="25" t="s">
        <v>53</v>
      </c>
      <c r="B14" s="26"/>
      <c r="C14" s="27"/>
      <c r="D14" s="166"/>
      <c r="E14" s="27"/>
      <c r="F14" s="28">
        <f>E14-D14</f>
        <v>0</v>
      </c>
      <c r="G14" s="29"/>
      <c r="I14" s="25" t="s">
        <v>53</v>
      </c>
      <c r="J14" s="179"/>
      <c r="K14" s="178"/>
      <c r="L14" s="166"/>
      <c r="M14" s="27"/>
      <c r="N14" s="28">
        <f t="shared" ref="N14:N20" si="0">M14-L14</f>
        <v>0</v>
      </c>
    </row>
    <row r="15" spans="1:14" ht="17.25" thickBot="1" x14ac:dyDescent="0.35">
      <c r="A15" s="25" t="s">
        <v>53</v>
      </c>
      <c r="B15" s="26"/>
      <c r="C15" s="27"/>
      <c r="D15" s="167"/>
      <c r="E15" s="27"/>
      <c r="F15" s="28">
        <f t="shared" ref="F15:F20" si="1">E15-D15</f>
        <v>0</v>
      </c>
      <c r="G15" s="29"/>
      <c r="I15" s="25" t="s">
        <v>53</v>
      </c>
      <c r="J15" s="26"/>
      <c r="K15" s="27"/>
      <c r="L15" s="167"/>
      <c r="M15" s="27"/>
      <c r="N15" s="28">
        <f t="shared" si="0"/>
        <v>0</v>
      </c>
    </row>
    <row r="16" spans="1:14" x14ac:dyDescent="0.3">
      <c r="A16" s="25" t="s">
        <v>53</v>
      </c>
      <c r="B16" s="26"/>
      <c r="C16" s="27"/>
      <c r="D16" s="167"/>
      <c r="E16" s="27"/>
      <c r="F16" s="28">
        <f t="shared" si="1"/>
        <v>0</v>
      </c>
      <c r="G16" s="30"/>
      <c r="I16" s="25" t="s">
        <v>53</v>
      </c>
      <c r="J16" s="26"/>
      <c r="K16" s="27"/>
      <c r="L16" s="167"/>
      <c r="M16" s="27"/>
      <c r="N16" s="28">
        <f t="shared" si="0"/>
        <v>0</v>
      </c>
    </row>
    <row r="17" spans="1:14" x14ac:dyDescent="0.3">
      <c r="A17" s="25" t="s">
        <v>53</v>
      </c>
      <c r="B17" s="26"/>
      <c r="C17" s="27"/>
      <c r="D17" s="167"/>
      <c r="E17" s="27"/>
      <c r="F17" s="28">
        <f t="shared" si="1"/>
        <v>0</v>
      </c>
      <c r="G17" s="30"/>
      <c r="I17" s="25" t="s">
        <v>53</v>
      </c>
      <c r="J17" s="26"/>
      <c r="K17" s="27"/>
      <c r="L17" s="167"/>
      <c r="M17" s="27"/>
      <c r="N17" s="28">
        <f t="shared" si="0"/>
        <v>0</v>
      </c>
    </row>
    <row r="18" spans="1:14" x14ac:dyDescent="0.3">
      <c r="A18" s="25" t="s">
        <v>53</v>
      </c>
      <c r="B18" s="26"/>
      <c r="C18" s="27"/>
      <c r="D18" s="167"/>
      <c r="E18" s="27"/>
      <c r="F18" s="28">
        <f>E18-D18</f>
        <v>0</v>
      </c>
      <c r="G18" s="30"/>
      <c r="I18" s="25" t="s">
        <v>53</v>
      </c>
      <c r="J18" s="26"/>
      <c r="K18" s="27"/>
      <c r="L18" s="167"/>
      <c r="M18" s="27"/>
      <c r="N18" s="28">
        <f t="shared" si="0"/>
        <v>0</v>
      </c>
    </row>
    <row r="19" spans="1:14" ht="17.25" thickBot="1" x14ac:dyDescent="0.35">
      <c r="A19" s="25" t="s">
        <v>53</v>
      </c>
      <c r="B19" s="31"/>
      <c r="C19" s="27"/>
      <c r="D19" s="167"/>
      <c r="E19" s="27">
        <v>0</v>
      </c>
      <c r="F19" s="28">
        <f t="shared" si="1"/>
        <v>0</v>
      </c>
      <c r="G19" s="30"/>
      <c r="I19" s="25" t="s">
        <v>53</v>
      </c>
      <c r="J19" s="31"/>
      <c r="K19" s="27"/>
      <c r="L19" s="167"/>
      <c r="M19" s="27">
        <v>0</v>
      </c>
      <c r="N19" s="28">
        <f t="shared" si="0"/>
        <v>0</v>
      </c>
    </row>
    <row r="20" spans="1:14" ht="17.25" thickBot="1" x14ac:dyDescent="0.35">
      <c r="A20" s="25" t="s">
        <v>53</v>
      </c>
      <c r="B20" s="32"/>
      <c r="C20" s="27">
        <v>0</v>
      </c>
      <c r="D20" s="167"/>
      <c r="E20" s="27">
        <v>0</v>
      </c>
      <c r="F20" s="28">
        <f t="shared" si="1"/>
        <v>0</v>
      </c>
      <c r="G20" s="30"/>
      <c r="I20" s="25" t="s">
        <v>53</v>
      </c>
      <c r="J20" s="32"/>
      <c r="K20" s="27">
        <v>0</v>
      </c>
      <c r="L20" s="167"/>
      <c r="M20" s="27">
        <v>0</v>
      </c>
      <c r="N20" s="28">
        <f t="shared" si="0"/>
        <v>0</v>
      </c>
    </row>
    <row r="21" spans="1:14" x14ac:dyDescent="0.3">
      <c r="A21" s="33"/>
      <c r="B21" s="34"/>
      <c r="C21" s="35"/>
      <c r="D21" s="35"/>
      <c r="E21" s="35"/>
      <c r="F21" s="36"/>
      <c r="G21" s="37"/>
      <c r="I21" s="33"/>
      <c r="J21" s="34"/>
      <c r="K21" s="35"/>
      <c r="L21" s="35"/>
      <c r="M21" s="35"/>
      <c r="N21" s="38"/>
    </row>
    <row r="22" spans="1:14" x14ac:dyDescent="0.3">
      <c r="A22" s="6"/>
      <c r="B22" s="39" t="s">
        <v>54</v>
      </c>
      <c r="C22" s="40">
        <f>SUM(C14:C21)</f>
        <v>0</v>
      </c>
      <c r="D22" s="40">
        <f>SUM(D14:D21)</f>
        <v>0</v>
      </c>
      <c r="E22" s="40">
        <f>SUM(E14:E21)</f>
        <v>0</v>
      </c>
      <c r="F22" s="41">
        <f>D22-E22</f>
        <v>0</v>
      </c>
      <c r="G22" s="42"/>
      <c r="I22" s="6"/>
      <c r="J22" s="39" t="s">
        <v>54</v>
      </c>
      <c r="K22" s="40">
        <f>SUM(K14:K21)</f>
        <v>0</v>
      </c>
      <c r="L22" s="40">
        <f>SUM(L14:L21)</f>
        <v>0</v>
      </c>
      <c r="M22" s="40">
        <f>SUM(M14:M21)</f>
        <v>0</v>
      </c>
      <c r="N22" s="41">
        <f>L22-M22</f>
        <v>0</v>
      </c>
    </row>
    <row r="24" spans="1:14" s="43" customFormat="1" ht="24.75" customHeight="1" x14ac:dyDescent="0.25">
      <c r="A24" s="285" t="s">
        <v>55</v>
      </c>
      <c r="B24" s="285"/>
      <c r="C24" s="234"/>
      <c r="D24" s="279" t="s">
        <v>45</v>
      </c>
      <c r="E24" s="279"/>
      <c r="F24" s="279"/>
      <c r="I24" s="285" t="s">
        <v>56</v>
      </c>
      <c r="J24" s="285"/>
      <c r="K24" s="234"/>
      <c r="L24" s="279" t="s">
        <v>45</v>
      </c>
      <c r="M24" s="279"/>
      <c r="N24" s="279"/>
    </row>
    <row r="25" spans="1:14" ht="16.5" customHeight="1" x14ac:dyDescent="0.3">
      <c r="A25" s="272" t="s">
        <v>47</v>
      </c>
      <c r="B25" s="281"/>
      <c r="C25" s="282"/>
      <c r="D25" s="282"/>
      <c r="E25" s="282"/>
      <c r="F25" s="282"/>
      <c r="G25" s="18"/>
      <c r="I25" s="272" t="s">
        <v>47</v>
      </c>
      <c r="J25" s="281"/>
      <c r="K25" s="282"/>
      <c r="L25" s="282"/>
      <c r="M25" s="282"/>
      <c r="N25" s="282"/>
    </row>
    <row r="26" spans="1:14" x14ac:dyDescent="0.3">
      <c r="A26" s="273"/>
      <c r="B26" s="283"/>
      <c r="C26" s="284"/>
      <c r="D26" s="284"/>
      <c r="E26" s="284"/>
      <c r="F26" s="284"/>
      <c r="G26" s="18"/>
      <c r="I26" s="273"/>
      <c r="J26" s="283"/>
      <c r="K26" s="284"/>
      <c r="L26" s="284"/>
      <c r="M26" s="284"/>
      <c r="N26" s="284"/>
    </row>
    <row r="27" spans="1:14" ht="26.25" thickBot="1" x14ac:dyDescent="0.35">
      <c r="A27" s="19"/>
      <c r="B27" s="20" t="s">
        <v>48</v>
      </c>
      <c r="C27" s="21" t="s">
        <v>49</v>
      </c>
      <c r="D27" s="22" t="s">
        <v>50</v>
      </c>
      <c r="E27" s="22" t="s">
        <v>51</v>
      </c>
      <c r="F27" s="23" t="s">
        <v>52</v>
      </c>
      <c r="G27" s="24"/>
      <c r="I27" s="19"/>
      <c r="J27" s="20" t="s">
        <v>48</v>
      </c>
      <c r="K27" s="21" t="s">
        <v>49</v>
      </c>
      <c r="L27" s="22" t="s">
        <v>50</v>
      </c>
      <c r="M27" s="22" t="s">
        <v>51</v>
      </c>
      <c r="N27" s="23" t="s">
        <v>52</v>
      </c>
    </row>
    <row r="28" spans="1:14" ht="19.5" customHeight="1" thickBot="1" x14ac:dyDescent="0.35">
      <c r="A28" s="25" t="s">
        <v>53</v>
      </c>
      <c r="B28" s="198"/>
      <c r="C28" s="27"/>
      <c r="D28" s="166"/>
      <c r="E28" s="27"/>
      <c r="F28" s="28">
        <f t="shared" ref="F28:F34" si="2">E28-D28</f>
        <v>0</v>
      </c>
      <c r="G28" s="30"/>
      <c r="I28" s="25" t="s">
        <v>53</v>
      </c>
      <c r="J28" s="194"/>
      <c r="K28" s="27"/>
      <c r="L28" s="166"/>
      <c r="M28" s="27"/>
      <c r="N28" s="28">
        <f t="shared" ref="N28:N34" si="3">M28-L28</f>
        <v>0</v>
      </c>
    </row>
    <row r="29" spans="1:14" ht="17.25" thickBot="1" x14ac:dyDescent="0.35">
      <c r="A29" s="25" t="s">
        <v>53</v>
      </c>
      <c r="B29" s="26"/>
      <c r="C29" s="27"/>
      <c r="D29" s="167"/>
      <c r="E29" s="27"/>
      <c r="F29" s="28">
        <f t="shared" si="2"/>
        <v>0</v>
      </c>
      <c r="G29" s="30"/>
      <c r="I29" s="25" t="s">
        <v>53</v>
      </c>
      <c r="J29" s="26"/>
      <c r="K29" s="27"/>
      <c r="L29" s="167"/>
      <c r="M29" s="27"/>
      <c r="N29" s="28">
        <f t="shared" si="3"/>
        <v>0</v>
      </c>
    </row>
    <row r="30" spans="1:14" ht="17.25" thickBot="1" x14ac:dyDescent="0.35">
      <c r="A30" s="25" t="s">
        <v>53</v>
      </c>
      <c r="B30" s="26"/>
      <c r="C30" s="27"/>
      <c r="D30" s="167"/>
      <c r="E30" s="27"/>
      <c r="F30" s="28">
        <f t="shared" si="2"/>
        <v>0</v>
      </c>
      <c r="G30" s="30"/>
      <c r="I30" s="25" t="s">
        <v>53</v>
      </c>
      <c r="J30" s="26"/>
      <c r="K30" s="27"/>
      <c r="L30" s="167"/>
      <c r="M30" s="27"/>
      <c r="N30" s="28">
        <f t="shared" si="3"/>
        <v>0</v>
      </c>
    </row>
    <row r="31" spans="1:14" ht="17.25" thickBot="1" x14ac:dyDescent="0.35">
      <c r="A31" s="25" t="s">
        <v>53</v>
      </c>
      <c r="B31" s="26"/>
      <c r="C31" s="27"/>
      <c r="D31" s="167"/>
      <c r="E31" s="27"/>
      <c r="F31" s="28">
        <f t="shared" si="2"/>
        <v>0</v>
      </c>
      <c r="G31" s="30"/>
      <c r="I31" s="25" t="s">
        <v>53</v>
      </c>
      <c r="J31" s="26"/>
      <c r="K31" s="27"/>
      <c r="L31" s="167"/>
      <c r="M31" s="27"/>
      <c r="N31" s="28">
        <f t="shared" si="3"/>
        <v>0</v>
      </c>
    </row>
    <row r="32" spans="1:14" ht="17.25" thickBot="1" x14ac:dyDescent="0.35">
      <c r="A32" s="25" t="s">
        <v>53</v>
      </c>
      <c r="B32" s="26"/>
      <c r="C32" s="27"/>
      <c r="D32" s="167"/>
      <c r="E32" s="27"/>
      <c r="F32" s="28">
        <f t="shared" si="2"/>
        <v>0</v>
      </c>
      <c r="G32" s="30"/>
      <c r="I32" s="25" t="s">
        <v>53</v>
      </c>
      <c r="J32" s="26"/>
      <c r="K32" s="27"/>
      <c r="L32" s="167"/>
      <c r="M32" s="27"/>
      <c r="N32" s="28">
        <f t="shared" si="3"/>
        <v>0</v>
      </c>
    </row>
    <row r="33" spans="1:14" ht="17.25" thickBot="1" x14ac:dyDescent="0.35">
      <c r="A33" s="25" t="s">
        <v>53</v>
      </c>
      <c r="B33" s="31"/>
      <c r="C33" s="27">
        <v>0</v>
      </c>
      <c r="D33" s="167"/>
      <c r="E33" s="27">
        <v>0</v>
      </c>
      <c r="F33" s="28">
        <f t="shared" si="2"/>
        <v>0</v>
      </c>
      <c r="G33" s="30"/>
      <c r="I33" s="25" t="s">
        <v>53</v>
      </c>
      <c r="J33" s="31"/>
      <c r="K33" s="27"/>
      <c r="L33" s="167"/>
      <c r="M33" s="27">
        <v>0</v>
      </c>
      <c r="N33" s="28">
        <f t="shared" si="3"/>
        <v>0</v>
      </c>
    </row>
    <row r="34" spans="1:14" ht="17.25" thickBot="1" x14ac:dyDescent="0.35">
      <c r="A34" s="25" t="s">
        <v>53</v>
      </c>
      <c r="B34" s="32"/>
      <c r="C34" s="27">
        <v>0</v>
      </c>
      <c r="D34" s="167"/>
      <c r="E34" s="27">
        <v>0</v>
      </c>
      <c r="F34" s="28">
        <f t="shared" si="2"/>
        <v>0</v>
      </c>
      <c r="G34" s="30"/>
      <c r="I34" s="25" t="s">
        <v>53</v>
      </c>
      <c r="J34" s="32"/>
      <c r="K34" s="27">
        <v>0</v>
      </c>
      <c r="L34" s="167"/>
      <c r="M34" s="27">
        <v>0</v>
      </c>
      <c r="N34" s="28">
        <f t="shared" si="3"/>
        <v>0</v>
      </c>
    </row>
    <row r="35" spans="1:14" x14ac:dyDescent="0.3">
      <c r="A35" s="33"/>
      <c r="B35" s="34"/>
      <c r="C35" s="35"/>
      <c r="D35" s="35"/>
      <c r="E35" s="35"/>
      <c r="F35" s="38"/>
      <c r="G35" s="37"/>
      <c r="I35" s="33"/>
      <c r="J35" s="34"/>
      <c r="K35" s="35"/>
      <c r="L35" s="35"/>
      <c r="M35" s="35"/>
      <c r="N35" s="38"/>
    </row>
    <row r="36" spans="1:14" x14ac:dyDescent="0.3">
      <c r="A36" s="6"/>
      <c r="B36" s="39" t="s">
        <v>54</v>
      </c>
      <c r="C36" s="40">
        <f>SUM(C28:C35)</f>
        <v>0</v>
      </c>
      <c r="D36" s="40">
        <f>SUM(D28:D35)</f>
        <v>0</v>
      </c>
      <c r="E36" s="40">
        <f>SUM(E28:E35)</f>
        <v>0</v>
      </c>
      <c r="F36" s="41">
        <f>D36-E36</f>
        <v>0</v>
      </c>
      <c r="G36" s="42"/>
      <c r="I36" s="6"/>
      <c r="J36" s="39" t="s">
        <v>54</v>
      </c>
      <c r="K36" s="40">
        <f>SUM(K28:K35)</f>
        <v>0</v>
      </c>
      <c r="L36" s="40">
        <f>SUM(L28:L35)</f>
        <v>0</v>
      </c>
      <c r="M36" s="40">
        <f>SUM(M28:M35)</f>
        <v>0</v>
      </c>
      <c r="N36" s="41">
        <f>L36-M36</f>
        <v>0</v>
      </c>
    </row>
    <row r="38" spans="1:14" s="43" customFormat="1" ht="24.75" customHeight="1" x14ac:dyDescent="0.25">
      <c r="A38" s="285" t="s">
        <v>57</v>
      </c>
      <c r="B38" s="285"/>
      <c r="C38" s="234"/>
      <c r="D38" s="279" t="s">
        <v>45</v>
      </c>
      <c r="E38" s="279"/>
      <c r="F38" s="279"/>
      <c r="I38" s="285" t="s">
        <v>58</v>
      </c>
      <c r="J38" s="285"/>
      <c r="K38" s="234"/>
      <c r="L38" s="279" t="s">
        <v>45</v>
      </c>
      <c r="M38" s="279"/>
      <c r="N38" s="279"/>
    </row>
    <row r="39" spans="1:14" ht="16.5" customHeight="1" x14ac:dyDescent="0.3">
      <c r="A39" s="272" t="s">
        <v>47</v>
      </c>
      <c r="B39" s="281"/>
      <c r="C39" s="282"/>
      <c r="D39" s="282"/>
      <c r="E39" s="282"/>
      <c r="F39" s="282"/>
      <c r="G39" s="18"/>
      <c r="I39" s="272" t="s">
        <v>47</v>
      </c>
      <c r="J39" s="281"/>
      <c r="K39" s="282"/>
      <c r="L39" s="282"/>
      <c r="M39" s="282"/>
      <c r="N39" s="282"/>
    </row>
    <row r="40" spans="1:14" x14ac:dyDescent="0.3">
      <c r="A40" s="273"/>
      <c r="B40" s="283"/>
      <c r="C40" s="284"/>
      <c r="D40" s="284"/>
      <c r="E40" s="284"/>
      <c r="F40" s="284"/>
      <c r="G40" s="18"/>
      <c r="I40" s="273"/>
      <c r="J40" s="283"/>
      <c r="K40" s="284"/>
      <c r="L40" s="284"/>
      <c r="M40" s="284"/>
      <c r="N40" s="284"/>
    </row>
    <row r="41" spans="1:14" ht="26.25" thickBot="1" x14ac:dyDescent="0.35">
      <c r="A41" s="19"/>
      <c r="B41" s="20" t="s">
        <v>48</v>
      </c>
      <c r="C41" s="21" t="s">
        <v>49</v>
      </c>
      <c r="D41" s="22" t="s">
        <v>50</v>
      </c>
      <c r="E41" s="22" t="s">
        <v>51</v>
      </c>
      <c r="F41" s="23" t="s">
        <v>52</v>
      </c>
      <c r="G41" s="24"/>
      <c r="I41" s="19"/>
      <c r="J41" s="20" t="s">
        <v>48</v>
      </c>
      <c r="K41" s="21" t="s">
        <v>49</v>
      </c>
      <c r="L41" s="22" t="s">
        <v>50</v>
      </c>
      <c r="M41" s="22" t="s">
        <v>51</v>
      </c>
      <c r="N41" s="23" t="s">
        <v>52</v>
      </c>
    </row>
    <row r="42" spans="1:14" ht="20.25" customHeight="1" thickBot="1" x14ac:dyDescent="0.35">
      <c r="A42" s="25" t="s">
        <v>53</v>
      </c>
      <c r="B42" s="26"/>
      <c r="C42" s="27"/>
      <c r="D42" s="166"/>
      <c r="E42" s="27"/>
      <c r="F42" s="28">
        <f t="shared" ref="F42:F48" si="4">E42-D42</f>
        <v>0</v>
      </c>
      <c r="G42" s="30"/>
      <c r="I42" s="25" t="s">
        <v>53</v>
      </c>
      <c r="J42" s="26"/>
      <c r="K42" s="27"/>
      <c r="L42" s="166"/>
      <c r="M42" s="27"/>
      <c r="N42" s="28">
        <f t="shared" ref="N42:N48" si="5">M42-L42</f>
        <v>0</v>
      </c>
    </row>
    <row r="43" spans="1:14" ht="17.25" thickBot="1" x14ac:dyDescent="0.35">
      <c r="A43" s="25" t="s">
        <v>53</v>
      </c>
      <c r="B43" s="26"/>
      <c r="C43" s="27"/>
      <c r="D43" s="167"/>
      <c r="E43" s="27"/>
      <c r="F43" s="28">
        <f t="shared" si="4"/>
        <v>0</v>
      </c>
      <c r="G43" s="30"/>
      <c r="I43" s="25" t="s">
        <v>53</v>
      </c>
      <c r="J43" s="26"/>
      <c r="K43" s="27"/>
      <c r="L43" s="167"/>
      <c r="M43" s="27"/>
      <c r="N43" s="28">
        <f t="shared" si="5"/>
        <v>0</v>
      </c>
    </row>
    <row r="44" spans="1:14" ht="17.25" thickBot="1" x14ac:dyDescent="0.35">
      <c r="A44" s="25" t="s">
        <v>53</v>
      </c>
      <c r="B44" s="26"/>
      <c r="C44" s="27"/>
      <c r="D44" s="167"/>
      <c r="E44" s="27"/>
      <c r="F44" s="28">
        <f t="shared" si="4"/>
        <v>0</v>
      </c>
      <c r="G44" s="30"/>
      <c r="I44" s="25" t="s">
        <v>53</v>
      </c>
      <c r="J44" s="26"/>
      <c r="K44" s="27"/>
      <c r="L44" s="167"/>
      <c r="M44" s="27"/>
      <c r="N44" s="28">
        <f t="shared" si="5"/>
        <v>0</v>
      </c>
    </row>
    <row r="45" spans="1:14" ht="17.25" thickBot="1" x14ac:dyDescent="0.35">
      <c r="A45" s="25" t="s">
        <v>53</v>
      </c>
      <c r="B45" s="26"/>
      <c r="C45" s="27"/>
      <c r="D45" s="167"/>
      <c r="E45" s="27"/>
      <c r="F45" s="28">
        <f t="shared" si="4"/>
        <v>0</v>
      </c>
      <c r="G45" s="30"/>
      <c r="I45" s="25" t="s">
        <v>53</v>
      </c>
      <c r="J45" s="26"/>
      <c r="K45" s="27"/>
      <c r="L45" s="167"/>
      <c r="M45" s="27"/>
      <c r="N45" s="28">
        <f t="shared" si="5"/>
        <v>0</v>
      </c>
    </row>
    <row r="46" spans="1:14" ht="17.25" thickBot="1" x14ac:dyDescent="0.35">
      <c r="A46" s="25" t="s">
        <v>53</v>
      </c>
      <c r="B46" s="26"/>
      <c r="C46" s="27"/>
      <c r="D46" s="167"/>
      <c r="E46" s="27"/>
      <c r="F46" s="28">
        <f t="shared" si="4"/>
        <v>0</v>
      </c>
      <c r="G46" s="30"/>
      <c r="I46" s="25" t="s">
        <v>53</v>
      </c>
      <c r="J46" s="26"/>
      <c r="K46" s="27"/>
      <c r="L46" s="167"/>
      <c r="M46" s="27"/>
      <c r="N46" s="28">
        <f t="shared" si="5"/>
        <v>0</v>
      </c>
    </row>
    <row r="47" spans="1:14" ht="17.25" thickBot="1" x14ac:dyDescent="0.35">
      <c r="A47" s="25" t="s">
        <v>53</v>
      </c>
      <c r="B47" s="31"/>
      <c r="C47" s="27">
        <v>0</v>
      </c>
      <c r="D47" s="167"/>
      <c r="E47" s="27">
        <v>0</v>
      </c>
      <c r="F47" s="28">
        <f t="shared" si="4"/>
        <v>0</v>
      </c>
      <c r="G47" s="30"/>
      <c r="I47" s="25" t="s">
        <v>53</v>
      </c>
      <c r="J47" s="31"/>
      <c r="K47" s="27">
        <v>0</v>
      </c>
      <c r="L47" s="167"/>
      <c r="M47" s="27">
        <v>0</v>
      </c>
      <c r="N47" s="28">
        <f t="shared" si="5"/>
        <v>0</v>
      </c>
    </row>
    <row r="48" spans="1:14" ht="17.25" thickBot="1" x14ac:dyDescent="0.35">
      <c r="A48" s="25" t="s">
        <v>53</v>
      </c>
      <c r="B48" s="32"/>
      <c r="C48" s="27">
        <v>0</v>
      </c>
      <c r="D48" s="167"/>
      <c r="E48" s="27">
        <v>0</v>
      </c>
      <c r="F48" s="28">
        <f t="shared" si="4"/>
        <v>0</v>
      </c>
      <c r="G48" s="30"/>
      <c r="I48" s="25" t="s">
        <v>53</v>
      </c>
      <c r="J48" s="32"/>
      <c r="K48" s="27">
        <v>0</v>
      </c>
      <c r="L48" s="167"/>
      <c r="M48" s="27">
        <v>0</v>
      </c>
      <c r="N48" s="28">
        <f t="shared" si="5"/>
        <v>0</v>
      </c>
    </row>
    <row r="49" spans="1:14" x14ac:dyDescent="0.3">
      <c r="A49" s="33"/>
      <c r="B49" s="34"/>
      <c r="C49" s="35"/>
      <c r="D49" s="35"/>
      <c r="E49" s="35"/>
      <c r="F49" s="38"/>
      <c r="G49" s="37"/>
      <c r="I49" s="33"/>
      <c r="J49" s="34"/>
      <c r="K49" s="35"/>
      <c r="L49" s="35"/>
      <c r="M49" s="35"/>
      <c r="N49" s="38"/>
    </row>
    <row r="50" spans="1:14" x14ac:dyDescent="0.3">
      <c r="A50" s="6"/>
      <c r="B50" s="39" t="s">
        <v>54</v>
      </c>
      <c r="C50" s="40">
        <f>SUM(C42:C49)</f>
        <v>0</v>
      </c>
      <c r="D50" s="40">
        <f>SUM(D42:D49)</f>
        <v>0</v>
      </c>
      <c r="E50" s="40">
        <f>SUM(E42:E49)</f>
        <v>0</v>
      </c>
      <c r="F50" s="41">
        <f>D50-E50</f>
        <v>0</v>
      </c>
      <c r="G50" s="42"/>
      <c r="I50" s="6"/>
      <c r="J50" s="39" t="s">
        <v>54</v>
      </c>
      <c r="K50" s="40">
        <f>SUM(K42:K49)</f>
        <v>0</v>
      </c>
      <c r="L50" s="40">
        <f>SUM(L42:L49)</f>
        <v>0</v>
      </c>
      <c r="M50" s="40">
        <f>SUM(M42:M49)</f>
        <v>0</v>
      </c>
      <c r="N50" s="41">
        <f>L50-M50</f>
        <v>0</v>
      </c>
    </row>
    <row r="51" spans="1:14" x14ac:dyDescent="0.3">
      <c r="B51" s="44"/>
      <c r="C51" s="45"/>
      <c r="D51" s="45"/>
      <c r="E51" s="45"/>
      <c r="F51" s="42"/>
      <c r="G51" s="42"/>
      <c r="J51" s="44"/>
      <c r="K51" s="45"/>
      <c r="L51" s="45"/>
      <c r="M51" s="45"/>
      <c r="N51" s="42"/>
    </row>
    <row r="52" spans="1:14" ht="24.75" customHeight="1" x14ac:dyDescent="0.3">
      <c r="A52" s="285" t="s">
        <v>59</v>
      </c>
      <c r="B52" s="285"/>
      <c r="C52" s="234"/>
      <c r="D52" s="279" t="s">
        <v>45</v>
      </c>
      <c r="E52" s="279"/>
      <c r="F52" s="279"/>
      <c r="G52" s="43"/>
      <c r="I52" s="285" t="s">
        <v>60</v>
      </c>
      <c r="J52" s="285"/>
      <c r="K52" s="234"/>
      <c r="L52" s="279" t="s">
        <v>45</v>
      </c>
      <c r="M52" s="279"/>
      <c r="N52" s="279"/>
    </row>
    <row r="53" spans="1:14" ht="16.5" customHeight="1" x14ac:dyDescent="0.3">
      <c r="A53" s="272" t="s">
        <v>47</v>
      </c>
      <c r="B53" s="286"/>
      <c r="C53" s="287"/>
      <c r="D53" s="287"/>
      <c r="E53" s="287"/>
      <c r="F53" s="287"/>
      <c r="G53" s="18"/>
      <c r="I53" s="272" t="s">
        <v>47</v>
      </c>
      <c r="J53" s="281"/>
      <c r="K53" s="282"/>
      <c r="L53" s="282"/>
      <c r="M53" s="282"/>
      <c r="N53" s="282"/>
    </row>
    <row r="54" spans="1:14" ht="18.75" customHeight="1" x14ac:dyDescent="0.3">
      <c r="A54" s="273"/>
      <c r="B54" s="288"/>
      <c r="C54" s="289"/>
      <c r="D54" s="289"/>
      <c r="E54" s="289"/>
      <c r="F54" s="289"/>
      <c r="G54" s="18"/>
      <c r="I54" s="273"/>
      <c r="J54" s="283"/>
      <c r="K54" s="284"/>
      <c r="L54" s="284"/>
      <c r="M54" s="284"/>
      <c r="N54" s="284"/>
    </row>
    <row r="55" spans="1:14" ht="26.25" thickBot="1" x14ac:dyDescent="0.35">
      <c r="A55" s="19"/>
      <c r="B55" s="20" t="s">
        <v>48</v>
      </c>
      <c r="C55" s="21" t="s">
        <v>49</v>
      </c>
      <c r="D55" s="22" t="s">
        <v>50</v>
      </c>
      <c r="E55" s="22" t="s">
        <v>51</v>
      </c>
      <c r="F55" s="23" t="s">
        <v>52</v>
      </c>
      <c r="G55" s="24"/>
      <c r="I55" s="19"/>
      <c r="J55" s="20" t="s">
        <v>48</v>
      </c>
      <c r="K55" s="21" t="s">
        <v>49</v>
      </c>
      <c r="L55" s="22" t="s">
        <v>50</v>
      </c>
      <c r="M55" s="22" t="s">
        <v>51</v>
      </c>
      <c r="N55" s="23" t="s">
        <v>52</v>
      </c>
    </row>
    <row r="56" spans="1:14" ht="44.25" customHeight="1" thickBot="1" x14ac:dyDescent="0.35">
      <c r="A56" s="25" t="s">
        <v>53</v>
      </c>
      <c r="B56" s="26"/>
      <c r="C56" s="27"/>
      <c r="D56" s="166"/>
      <c r="E56" s="46"/>
      <c r="F56" s="28">
        <f t="shared" ref="F56:F62" si="6">E56-D56</f>
        <v>0</v>
      </c>
      <c r="G56" s="30"/>
      <c r="I56" s="25" t="s">
        <v>53</v>
      </c>
      <c r="J56" s="26"/>
      <c r="K56" s="27"/>
      <c r="L56" s="166"/>
      <c r="M56" s="27"/>
      <c r="N56" s="28">
        <f t="shared" ref="N56:N62" si="7">M56-L56</f>
        <v>0</v>
      </c>
    </row>
    <row r="57" spans="1:14" ht="17.25" thickBot="1" x14ac:dyDescent="0.35">
      <c r="A57" s="25" t="s">
        <v>53</v>
      </c>
      <c r="B57" s="26"/>
      <c r="C57" s="27"/>
      <c r="D57" s="167"/>
      <c r="E57" s="46"/>
      <c r="F57" s="28">
        <f t="shared" si="6"/>
        <v>0</v>
      </c>
      <c r="G57" s="30"/>
      <c r="I57" s="25" t="s">
        <v>53</v>
      </c>
      <c r="J57" s="26"/>
      <c r="K57" s="27"/>
      <c r="L57" s="167"/>
      <c r="M57" s="27"/>
      <c r="N57" s="28">
        <f t="shared" si="7"/>
        <v>0</v>
      </c>
    </row>
    <row r="58" spans="1:14" ht="17.25" thickBot="1" x14ac:dyDescent="0.35">
      <c r="A58" s="25" t="s">
        <v>53</v>
      </c>
      <c r="B58" s="26"/>
      <c r="C58" s="27"/>
      <c r="D58" s="167"/>
      <c r="E58" s="46"/>
      <c r="F58" s="28">
        <f t="shared" si="6"/>
        <v>0</v>
      </c>
      <c r="G58" s="30"/>
      <c r="I58" s="25" t="s">
        <v>53</v>
      </c>
      <c r="J58" s="26"/>
      <c r="K58" s="27"/>
      <c r="L58" s="167"/>
      <c r="M58" s="27"/>
      <c r="N58" s="28">
        <f t="shared" si="7"/>
        <v>0</v>
      </c>
    </row>
    <row r="59" spans="1:14" ht="17.25" thickBot="1" x14ac:dyDescent="0.35">
      <c r="A59" s="25" t="s">
        <v>53</v>
      </c>
      <c r="B59" s="26"/>
      <c r="C59" s="27"/>
      <c r="D59" s="167"/>
      <c r="E59" s="46"/>
      <c r="F59" s="28">
        <f t="shared" si="6"/>
        <v>0</v>
      </c>
      <c r="G59" s="30"/>
      <c r="I59" s="25" t="s">
        <v>53</v>
      </c>
      <c r="J59" s="26"/>
      <c r="K59" s="27"/>
      <c r="L59" s="167"/>
      <c r="M59" s="27"/>
      <c r="N59" s="28">
        <f t="shared" si="7"/>
        <v>0</v>
      </c>
    </row>
    <row r="60" spans="1:14" ht="15" customHeight="1" thickBot="1" x14ac:dyDescent="0.35">
      <c r="A60" s="25" t="s">
        <v>53</v>
      </c>
      <c r="B60" s="26"/>
      <c r="C60" s="27"/>
      <c r="D60" s="167"/>
      <c r="E60" s="46"/>
      <c r="F60" s="28">
        <f t="shared" si="6"/>
        <v>0</v>
      </c>
      <c r="G60" s="30"/>
      <c r="I60" s="25" t="s">
        <v>53</v>
      </c>
      <c r="J60" s="26"/>
      <c r="K60" s="27"/>
      <c r="L60" s="167"/>
      <c r="M60" s="27"/>
      <c r="N60" s="28">
        <f t="shared" si="7"/>
        <v>0</v>
      </c>
    </row>
    <row r="61" spans="1:14" ht="17.25" thickBot="1" x14ac:dyDescent="0.35">
      <c r="A61" s="25" t="s">
        <v>53</v>
      </c>
      <c r="B61" s="31"/>
      <c r="C61" s="27">
        <v>0</v>
      </c>
      <c r="D61" s="167"/>
      <c r="E61" s="27">
        <v>0</v>
      </c>
      <c r="F61" s="28">
        <f t="shared" si="6"/>
        <v>0</v>
      </c>
      <c r="G61" s="30"/>
      <c r="I61" s="25" t="s">
        <v>53</v>
      </c>
      <c r="J61" s="31"/>
      <c r="K61" s="27">
        <v>0</v>
      </c>
      <c r="L61" s="167"/>
      <c r="M61" s="27">
        <v>0</v>
      </c>
      <c r="N61" s="28">
        <f t="shared" si="7"/>
        <v>0</v>
      </c>
    </row>
    <row r="62" spans="1:14" ht="19.5" customHeight="1" thickBot="1" x14ac:dyDescent="0.35">
      <c r="A62" s="25" t="s">
        <v>53</v>
      </c>
      <c r="B62" s="32"/>
      <c r="C62" s="27">
        <v>0</v>
      </c>
      <c r="D62" s="167"/>
      <c r="E62" s="27">
        <v>0</v>
      </c>
      <c r="F62" s="28">
        <f t="shared" si="6"/>
        <v>0</v>
      </c>
      <c r="G62" s="30"/>
      <c r="I62" s="25" t="s">
        <v>53</v>
      </c>
      <c r="J62" s="32"/>
      <c r="K62" s="27">
        <v>0</v>
      </c>
      <c r="L62" s="167"/>
      <c r="M62" s="27">
        <v>0</v>
      </c>
      <c r="N62" s="28">
        <f t="shared" si="7"/>
        <v>0</v>
      </c>
    </row>
    <row r="63" spans="1:14" x14ac:dyDescent="0.3">
      <c r="A63" s="33"/>
      <c r="B63" s="34"/>
      <c r="C63" s="35"/>
      <c r="D63" s="35"/>
      <c r="E63" s="35"/>
      <c r="F63" s="36"/>
      <c r="G63" s="37"/>
      <c r="I63" s="33"/>
      <c r="J63" s="34"/>
      <c r="K63" s="35"/>
      <c r="L63" s="35"/>
      <c r="M63" s="35"/>
      <c r="N63" s="38"/>
    </row>
    <row r="64" spans="1:14" ht="18.75" customHeight="1" x14ac:dyDescent="0.3">
      <c r="A64" s="6"/>
      <c r="B64" s="39" t="s">
        <v>54</v>
      </c>
      <c r="C64" s="40">
        <f>SUM(C56:C63)</f>
        <v>0</v>
      </c>
      <c r="D64" s="40">
        <f>SUM(D56:D63)</f>
        <v>0</v>
      </c>
      <c r="E64" s="40">
        <f>SUM(E56:E63)</f>
        <v>0</v>
      </c>
      <c r="F64" s="41">
        <f>D64-E64</f>
        <v>0</v>
      </c>
      <c r="G64" s="42"/>
      <c r="I64" s="6"/>
      <c r="J64" s="39" t="s">
        <v>54</v>
      </c>
      <c r="K64" s="40">
        <f>SUM(K56:K63)</f>
        <v>0</v>
      </c>
      <c r="L64" s="40">
        <f>SUM(L56:L63)</f>
        <v>0</v>
      </c>
      <c r="M64" s="40">
        <f>SUM(M56:M63)</f>
        <v>0</v>
      </c>
      <c r="N64" s="41">
        <f>L64-M64</f>
        <v>0</v>
      </c>
    </row>
    <row r="65" spans="1:14" x14ac:dyDescent="0.3">
      <c r="B65" s="44"/>
      <c r="C65" s="45"/>
      <c r="D65" s="45"/>
      <c r="E65" s="45"/>
      <c r="F65" s="42"/>
      <c r="G65" s="42"/>
      <c r="J65" s="44"/>
      <c r="K65" s="45"/>
      <c r="L65" s="45"/>
      <c r="M65" s="45"/>
      <c r="N65" s="42"/>
    </row>
    <row r="66" spans="1:14" ht="24" customHeight="1" x14ac:dyDescent="0.3">
      <c r="A66" s="285" t="s">
        <v>61</v>
      </c>
      <c r="B66" s="285"/>
      <c r="C66" s="234"/>
      <c r="D66" s="279" t="s">
        <v>45</v>
      </c>
      <c r="E66" s="279"/>
      <c r="F66" s="279"/>
      <c r="G66" s="43"/>
      <c r="H66" s="43"/>
      <c r="I66" s="285" t="s">
        <v>62</v>
      </c>
      <c r="J66" s="285"/>
      <c r="K66" s="234"/>
      <c r="L66" s="279" t="s">
        <v>45</v>
      </c>
      <c r="M66" s="279"/>
      <c r="N66" s="279"/>
    </row>
    <row r="67" spans="1:14" ht="29.25" customHeight="1" x14ac:dyDescent="0.3">
      <c r="A67" s="272" t="s">
        <v>47</v>
      </c>
      <c r="B67" s="281"/>
      <c r="C67" s="282"/>
      <c r="D67" s="282"/>
      <c r="E67" s="282"/>
      <c r="F67" s="282"/>
      <c r="G67" s="18"/>
      <c r="I67" s="272" t="s">
        <v>47</v>
      </c>
      <c r="J67" s="281"/>
      <c r="K67" s="282"/>
      <c r="L67" s="282"/>
      <c r="M67" s="282"/>
      <c r="N67" s="282"/>
    </row>
    <row r="68" spans="1:14" ht="4.5" customHeight="1" x14ac:dyDescent="0.3">
      <c r="A68" s="273"/>
      <c r="B68" s="283"/>
      <c r="C68" s="284"/>
      <c r="D68" s="284"/>
      <c r="E68" s="284"/>
      <c r="F68" s="284"/>
      <c r="G68" s="18"/>
      <c r="I68" s="273"/>
      <c r="J68" s="283"/>
      <c r="K68" s="284"/>
      <c r="L68" s="284"/>
      <c r="M68" s="284"/>
      <c r="N68" s="284"/>
    </row>
    <row r="69" spans="1:14" ht="35.25" customHeight="1" thickBot="1" x14ac:dyDescent="0.35">
      <c r="A69" s="19"/>
      <c r="B69" s="20" t="s">
        <v>48</v>
      </c>
      <c r="C69" s="21" t="s">
        <v>49</v>
      </c>
      <c r="D69" s="22" t="s">
        <v>50</v>
      </c>
      <c r="E69" s="22" t="s">
        <v>51</v>
      </c>
      <c r="F69" s="23" t="s">
        <v>52</v>
      </c>
      <c r="G69" s="24"/>
      <c r="I69" s="19"/>
      <c r="J69" s="20" t="s">
        <v>48</v>
      </c>
      <c r="K69" s="21" t="s">
        <v>49</v>
      </c>
      <c r="L69" s="22" t="s">
        <v>50</v>
      </c>
      <c r="M69" s="22" t="s">
        <v>51</v>
      </c>
      <c r="N69" s="23" t="s">
        <v>52</v>
      </c>
    </row>
    <row r="70" spans="1:14" ht="15.75" customHeight="1" thickBot="1" x14ac:dyDescent="0.35">
      <c r="A70" s="25" t="s">
        <v>53</v>
      </c>
      <c r="B70" s="26"/>
      <c r="C70" s="27"/>
      <c r="D70" s="166"/>
      <c r="E70" s="27"/>
      <c r="F70" s="28">
        <f t="shared" ref="F70:F76" si="8">E70-D70</f>
        <v>0</v>
      </c>
      <c r="G70" s="30"/>
      <c r="I70" s="25" t="s">
        <v>53</v>
      </c>
      <c r="J70" s="26"/>
      <c r="K70" s="27"/>
      <c r="L70" s="166"/>
      <c r="M70" s="27"/>
      <c r="N70" s="28">
        <f t="shared" ref="N70:N76" si="9">M70-L70</f>
        <v>0</v>
      </c>
    </row>
    <row r="71" spans="1:14" ht="17.25" thickBot="1" x14ac:dyDescent="0.35">
      <c r="A71" s="25" t="s">
        <v>53</v>
      </c>
      <c r="B71" s="26"/>
      <c r="C71" s="27"/>
      <c r="D71" s="167"/>
      <c r="E71" s="27"/>
      <c r="F71" s="28">
        <f t="shared" si="8"/>
        <v>0</v>
      </c>
      <c r="G71" s="30"/>
      <c r="I71" s="25" t="s">
        <v>53</v>
      </c>
      <c r="J71" s="26"/>
      <c r="K71" s="27"/>
      <c r="L71" s="167"/>
      <c r="M71" s="27"/>
      <c r="N71" s="28">
        <f t="shared" si="9"/>
        <v>0</v>
      </c>
    </row>
    <row r="72" spans="1:14" ht="17.25" thickBot="1" x14ac:dyDescent="0.35">
      <c r="A72" s="25" t="s">
        <v>53</v>
      </c>
      <c r="B72" s="26"/>
      <c r="C72" s="27"/>
      <c r="D72" s="167"/>
      <c r="E72" s="27"/>
      <c r="F72" s="28">
        <f t="shared" si="8"/>
        <v>0</v>
      </c>
      <c r="G72" s="30"/>
      <c r="I72" s="25" t="s">
        <v>53</v>
      </c>
      <c r="J72" s="26"/>
      <c r="K72" s="27"/>
      <c r="L72" s="167"/>
      <c r="M72" s="27"/>
      <c r="N72" s="28">
        <f t="shared" si="9"/>
        <v>0</v>
      </c>
    </row>
    <row r="73" spans="1:14" ht="17.25" thickBot="1" x14ac:dyDescent="0.35">
      <c r="A73" s="25" t="s">
        <v>53</v>
      </c>
      <c r="B73" s="26"/>
      <c r="C73" s="27"/>
      <c r="D73" s="167"/>
      <c r="E73" s="27"/>
      <c r="F73" s="28">
        <f t="shared" si="8"/>
        <v>0</v>
      </c>
      <c r="G73" s="30"/>
      <c r="I73" s="25" t="s">
        <v>53</v>
      </c>
      <c r="J73" s="26"/>
      <c r="K73" s="27"/>
      <c r="L73" s="167"/>
      <c r="M73" s="27"/>
      <c r="N73" s="28">
        <f t="shared" si="9"/>
        <v>0</v>
      </c>
    </row>
    <row r="74" spans="1:14" ht="17.25" thickBot="1" x14ac:dyDescent="0.35">
      <c r="A74" s="25" t="s">
        <v>53</v>
      </c>
      <c r="B74" s="26"/>
      <c r="C74" s="27"/>
      <c r="D74" s="167"/>
      <c r="E74" s="27"/>
      <c r="F74" s="28">
        <f t="shared" si="8"/>
        <v>0</v>
      </c>
      <c r="G74" s="30"/>
      <c r="I74" s="25" t="s">
        <v>53</v>
      </c>
      <c r="J74" s="26"/>
      <c r="K74" s="27"/>
      <c r="L74" s="167"/>
      <c r="M74" s="27"/>
      <c r="N74" s="28">
        <f t="shared" si="9"/>
        <v>0</v>
      </c>
    </row>
    <row r="75" spans="1:14" ht="17.25" thickBot="1" x14ac:dyDescent="0.35">
      <c r="A75" s="25" t="s">
        <v>53</v>
      </c>
      <c r="B75" s="31"/>
      <c r="C75" s="27">
        <v>0</v>
      </c>
      <c r="D75" s="167"/>
      <c r="E75" s="27">
        <v>0</v>
      </c>
      <c r="F75" s="28">
        <f t="shared" si="8"/>
        <v>0</v>
      </c>
      <c r="G75" s="30"/>
      <c r="I75" s="25" t="s">
        <v>53</v>
      </c>
      <c r="J75" s="31"/>
      <c r="K75" s="27">
        <v>0</v>
      </c>
      <c r="L75" s="167"/>
      <c r="M75" s="27">
        <v>0</v>
      </c>
      <c r="N75" s="28">
        <f t="shared" si="9"/>
        <v>0</v>
      </c>
    </row>
    <row r="76" spans="1:14" ht="17.25" thickBot="1" x14ac:dyDescent="0.35">
      <c r="A76" s="25" t="s">
        <v>53</v>
      </c>
      <c r="B76" s="32"/>
      <c r="C76" s="27">
        <v>0</v>
      </c>
      <c r="D76" s="167"/>
      <c r="E76" s="27">
        <v>0</v>
      </c>
      <c r="F76" s="28">
        <f t="shared" si="8"/>
        <v>0</v>
      </c>
      <c r="G76" s="30"/>
      <c r="I76" s="25" t="s">
        <v>53</v>
      </c>
      <c r="J76" s="32"/>
      <c r="K76" s="27">
        <v>0</v>
      </c>
      <c r="L76" s="167"/>
      <c r="M76" s="27">
        <v>0</v>
      </c>
      <c r="N76" s="28">
        <f t="shared" si="9"/>
        <v>0</v>
      </c>
    </row>
    <row r="77" spans="1:14" x14ac:dyDescent="0.3">
      <c r="A77" s="33"/>
      <c r="B77" s="34"/>
      <c r="C77" s="35"/>
      <c r="D77" s="35"/>
      <c r="E77" s="35"/>
      <c r="F77" s="38"/>
      <c r="G77" s="37"/>
      <c r="I77" s="33"/>
      <c r="J77" s="34"/>
      <c r="K77" s="35"/>
      <c r="L77" s="35"/>
      <c r="M77" s="35"/>
      <c r="N77" s="38"/>
    </row>
    <row r="78" spans="1:14" x14ac:dyDescent="0.3">
      <c r="A78" s="6"/>
      <c r="B78" s="39" t="s">
        <v>54</v>
      </c>
      <c r="C78" s="40">
        <f>SUM(C70:C77)</f>
        <v>0</v>
      </c>
      <c r="D78" s="40">
        <f>SUM(D70:D77)</f>
        <v>0</v>
      </c>
      <c r="E78" s="40">
        <f>SUM(E70:E77)</f>
        <v>0</v>
      </c>
      <c r="F78" s="41">
        <f>D78-E78</f>
        <v>0</v>
      </c>
      <c r="G78" s="42"/>
      <c r="I78" s="6"/>
      <c r="J78" s="39" t="s">
        <v>54</v>
      </c>
      <c r="K78" s="40">
        <f>SUM(K70:K77)</f>
        <v>0</v>
      </c>
      <c r="L78" s="40">
        <f>SUM(L70:L77)</f>
        <v>0</v>
      </c>
      <c r="M78" s="40">
        <f>SUM(M70:M77)</f>
        <v>0</v>
      </c>
      <c r="N78" s="41">
        <f>L78-M78</f>
        <v>0</v>
      </c>
    </row>
    <row r="79" spans="1:14" x14ac:dyDescent="0.3">
      <c r="B79" s="44"/>
      <c r="C79" s="45"/>
      <c r="D79" s="45"/>
      <c r="E79" s="45"/>
      <c r="F79" s="42"/>
      <c r="G79" s="42"/>
      <c r="J79" s="44"/>
      <c r="K79" s="45"/>
      <c r="L79" s="45"/>
      <c r="M79" s="45"/>
      <c r="N79" s="42"/>
    </row>
    <row r="80" spans="1:14" ht="23.25" customHeight="1" x14ac:dyDescent="0.3">
      <c r="A80" s="285" t="s">
        <v>63</v>
      </c>
      <c r="B80" s="285"/>
      <c r="C80" s="234"/>
      <c r="D80" s="279" t="s">
        <v>45</v>
      </c>
      <c r="E80" s="279"/>
      <c r="F80" s="279"/>
      <c r="G80" s="43"/>
      <c r="I80" s="285" t="s">
        <v>64</v>
      </c>
      <c r="J80" s="285"/>
      <c r="K80" s="234"/>
      <c r="L80" s="279" t="s">
        <v>45</v>
      </c>
      <c r="M80" s="279"/>
      <c r="N80" s="279"/>
    </row>
    <row r="81" spans="1:14" ht="16.5" customHeight="1" x14ac:dyDescent="0.3">
      <c r="A81" s="272" t="s">
        <v>47</v>
      </c>
      <c r="B81" s="187"/>
      <c r="C81" s="188"/>
      <c r="D81" s="188"/>
      <c r="E81" s="188"/>
      <c r="F81" s="188"/>
      <c r="G81" s="18"/>
      <c r="I81" s="272" t="s">
        <v>47</v>
      </c>
      <c r="J81" s="274"/>
      <c r="K81" s="275"/>
      <c r="L81" s="275"/>
      <c r="M81" s="275"/>
      <c r="N81" s="275"/>
    </row>
    <row r="82" spans="1:14" x14ac:dyDescent="0.3">
      <c r="A82" s="273"/>
      <c r="B82" s="189"/>
      <c r="C82" s="190"/>
      <c r="D82" s="190"/>
      <c r="E82" s="190"/>
      <c r="F82" s="190"/>
      <c r="G82" s="18"/>
      <c r="I82" s="273"/>
      <c r="J82" s="276"/>
      <c r="K82" s="277"/>
      <c r="L82" s="277"/>
      <c r="M82" s="277"/>
      <c r="N82" s="277"/>
    </row>
    <row r="83" spans="1:14" ht="26.25" thickBot="1" x14ac:dyDescent="0.35">
      <c r="A83" s="19"/>
      <c r="B83" s="20" t="s">
        <v>48</v>
      </c>
      <c r="C83" s="21" t="s">
        <v>49</v>
      </c>
      <c r="D83" s="22" t="s">
        <v>50</v>
      </c>
      <c r="E83" s="22" t="s">
        <v>51</v>
      </c>
      <c r="F83" s="23" t="s">
        <v>52</v>
      </c>
      <c r="G83" s="24"/>
      <c r="I83" s="19"/>
      <c r="J83" s="20" t="s">
        <v>48</v>
      </c>
      <c r="K83" s="21" t="s">
        <v>49</v>
      </c>
      <c r="L83" s="22" t="s">
        <v>50</v>
      </c>
      <c r="M83" s="22" t="s">
        <v>51</v>
      </c>
      <c r="N83" s="23" t="s">
        <v>52</v>
      </c>
    </row>
    <row r="84" spans="1:14" ht="17.25" thickBot="1" x14ac:dyDescent="0.35">
      <c r="A84" s="25" t="s">
        <v>53</v>
      </c>
      <c r="B84" s="26"/>
      <c r="C84" s="27"/>
      <c r="D84" s="166"/>
      <c r="E84" s="46"/>
      <c r="F84" s="28">
        <f t="shared" ref="F84:F90" si="10">E84-D84</f>
        <v>0</v>
      </c>
      <c r="G84" s="30"/>
      <c r="I84" s="25" t="s">
        <v>53</v>
      </c>
      <c r="J84" s="26"/>
      <c r="K84" s="27"/>
      <c r="L84" s="166">
        <v>0</v>
      </c>
      <c r="M84" s="27"/>
      <c r="N84" s="28">
        <f t="shared" ref="N84:N90" si="11">M84-L84</f>
        <v>0</v>
      </c>
    </row>
    <row r="85" spans="1:14" ht="15.75" customHeight="1" thickBot="1" x14ac:dyDescent="0.35">
      <c r="A85" s="25" t="s">
        <v>53</v>
      </c>
      <c r="B85" s="26"/>
      <c r="C85" s="27"/>
      <c r="D85" s="167"/>
      <c r="E85" s="46"/>
      <c r="F85" s="28">
        <f t="shared" si="10"/>
        <v>0</v>
      </c>
      <c r="G85" s="30"/>
      <c r="I85" s="25" t="s">
        <v>53</v>
      </c>
      <c r="J85" s="26"/>
      <c r="K85" s="27"/>
      <c r="L85" s="167"/>
      <c r="M85" s="27"/>
      <c r="N85" s="28">
        <f t="shared" si="11"/>
        <v>0</v>
      </c>
    </row>
    <row r="86" spans="1:14" ht="17.25" thickBot="1" x14ac:dyDescent="0.35">
      <c r="A86" s="25" t="s">
        <v>53</v>
      </c>
      <c r="B86" s="26"/>
      <c r="C86" s="27"/>
      <c r="D86" s="167"/>
      <c r="E86" s="46"/>
      <c r="F86" s="28">
        <f t="shared" si="10"/>
        <v>0</v>
      </c>
      <c r="G86" s="30"/>
      <c r="I86" s="25" t="s">
        <v>53</v>
      </c>
      <c r="J86" s="26"/>
      <c r="K86" s="27"/>
      <c r="L86" s="167"/>
      <c r="M86" s="27"/>
      <c r="N86" s="28">
        <f t="shared" si="11"/>
        <v>0</v>
      </c>
    </row>
    <row r="87" spans="1:14" ht="17.25" thickBot="1" x14ac:dyDescent="0.35">
      <c r="A87" s="25" t="s">
        <v>53</v>
      </c>
      <c r="B87" s="26"/>
      <c r="C87" s="27"/>
      <c r="D87" s="167"/>
      <c r="E87" s="46"/>
      <c r="F87" s="28">
        <f t="shared" si="10"/>
        <v>0</v>
      </c>
      <c r="G87" s="30"/>
      <c r="I87" s="25" t="s">
        <v>53</v>
      </c>
      <c r="J87" s="26"/>
      <c r="K87" s="27"/>
      <c r="L87" s="167"/>
      <c r="M87" s="27"/>
      <c r="N87" s="28">
        <f t="shared" si="11"/>
        <v>0</v>
      </c>
    </row>
    <row r="88" spans="1:14" ht="17.25" thickBot="1" x14ac:dyDescent="0.35">
      <c r="A88" s="25" t="s">
        <v>53</v>
      </c>
      <c r="B88" s="26"/>
      <c r="C88" s="27"/>
      <c r="D88" s="167"/>
      <c r="E88" s="46"/>
      <c r="F88" s="28">
        <f t="shared" si="10"/>
        <v>0</v>
      </c>
      <c r="G88" s="30"/>
      <c r="I88" s="25" t="s">
        <v>53</v>
      </c>
      <c r="J88" s="26"/>
      <c r="K88" s="27"/>
      <c r="L88" s="167"/>
      <c r="M88" s="27"/>
      <c r="N88" s="28">
        <f t="shared" si="11"/>
        <v>0</v>
      </c>
    </row>
    <row r="89" spans="1:14" ht="17.25" thickBot="1" x14ac:dyDescent="0.35">
      <c r="A89" s="25" t="s">
        <v>53</v>
      </c>
      <c r="B89" s="31"/>
      <c r="C89" s="27">
        <v>0</v>
      </c>
      <c r="D89" s="167"/>
      <c r="E89" s="27">
        <v>0</v>
      </c>
      <c r="F89" s="28">
        <f t="shared" si="10"/>
        <v>0</v>
      </c>
      <c r="G89" s="30"/>
      <c r="I89" s="25" t="s">
        <v>53</v>
      </c>
      <c r="J89" s="31"/>
      <c r="K89" s="27">
        <v>0</v>
      </c>
      <c r="L89" s="167"/>
      <c r="M89" s="27">
        <v>0</v>
      </c>
      <c r="N89" s="28">
        <f t="shared" si="11"/>
        <v>0</v>
      </c>
    </row>
    <row r="90" spans="1:14" ht="17.25" thickBot="1" x14ac:dyDescent="0.35">
      <c r="A90" s="25" t="s">
        <v>53</v>
      </c>
      <c r="B90" s="32"/>
      <c r="C90" s="27">
        <v>0</v>
      </c>
      <c r="D90" s="167"/>
      <c r="E90" s="27">
        <v>0</v>
      </c>
      <c r="F90" s="28">
        <f t="shared" si="10"/>
        <v>0</v>
      </c>
      <c r="G90" s="30"/>
      <c r="I90" s="25" t="s">
        <v>53</v>
      </c>
      <c r="J90" s="32"/>
      <c r="K90" s="27">
        <v>0</v>
      </c>
      <c r="L90" s="167"/>
      <c r="M90" s="27">
        <v>0</v>
      </c>
      <c r="N90" s="28">
        <f t="shared" si="11"/>
        <v>0</v>
      </c>
    </row>
    <row r="91" spans="1:14" x14ac:dyDescent="0.3">
      <c r="A91" s="33"/>
      <c r="B91" s="34"/>
      <c r="C91" s="35"/>
      <c r="D91" s="35"/>
      <c r="E91" s="35"/>
      <c r="F91" s="36"/>
      <c r="G91" s="37"/>
      <c r="I91" s="33"/>
      <c r="J91" s="34"/>
      <c r="K91" s="35"/>
      <c r="L91" s="35"/>
      <c r="M91" s="35"/>
      <c r="N91" s="38"/>
    </row>
    <row r="92" spans="1:14" x14ac:dyDescent="0.3">
      <c r="A92" s="6"/>
      <c r="B92" s="39" t="s">
        <v>54</v>
      </c>
      <c r="C92" s="40">
        <f>SUM(C84:C91)</f>
        <v>0</v>
      </c>
      <c r="D92" s="40">
        <f>SUM(D84:D91)</f>
        <v>0</v>
      </c>
      <c r="E92" s="40">
        <f>SUM(E84:E91)</f>
        <v>0</v>
      </c>
      <c r="F92" s="41">
        <f>D92-E92</f>
        <v>0</v>
      </c>
      <c r="G92" s="42"/>
      <c r="I92" s="6"/>
      <c r="J92" s="39" t="s">
        <v>54</v>
      </c>
      <c r="K92" s="40">
        <f>SUM(K84:K91)</f>
        <v>0</v>
      </c>
      <c r="L92" s="40">
        <f>SUM(L84:L91)</f>
        <v>0</v>
      </c>
      <c r="M92" s="40">
        <f>SUM(M84:M91)</f>
        <v>0</v>
      </c>
      <c r="N92" s="41">
        <f>L92-M92</f>
        <v>0</v>
      </c>
    </row>
    <row r="93" spans="1:14" x14ac:dyDescent="0.3">
      <c r="B93" s="44"/>
      <c r="C93" s="47"/>
      <c r="D93" s="47"/>
      <c r="E93" s="47"/>
      <c r="F93" s="48"/>
      <c r="G93" s="42"/>
      <c r="J93" s="44"/>
      <c r="K93" s="47"/>
      <c r="L93" s="47"/>
      <c r="M93" s="47"/>
      <c r="N93" s="48"/>
    </row>
    <row r="94" spans="1:14" ht="28.5" x14ac:dyDescent="0.4">
      <c r="A94" s="278" t="s">
        <v>65</v>
      </c>
      <c r="B94" s="278"/>
      <c r="C94" s="278"/>
      <c r="D94" s="278"/>
      <c r="E94" s="278"/>
      <c r="F94" s="278"/>
      <c r="G94" s="278"/>
      <c r="H94" s="278"/>
      <c r="I94" s="278"/>
      <c r="J94" s="278"/>
      <c r="K94" s="278"/>
      <c r="L94" s="278"/>
      <c r="M94" s="278"/>
      <c r="N94" s="278"/>
    </row>
    <row r="95" spans="1:14" ht="38.25" customHeight="1" x14ac:dyDescent="0.3">
      <c r="A95" s="279" t="s">
        <v>66</v>
      </c>
      <c r="B95" s="279"/>
      <c r="C95" s="280" t="s">
        <v>67</v>
      </c>
      <c r="D95" s="280"/>
      <c r="E95" s="49" t="s">
        <v>68</v>
      </c>
      <c r="F95" s="50" t="s">
        <v>69</v>
      </c>
      <c r="G95" s="42"/>
      <c r="I95" s="279" t="s">
        <v>66</v>
      </c>
      <c r="J95" s="279"/>
      <c r="K95" s="280" t="s">
        <v>67</v>
      </c>
      <c r="L95" s="280"/>
      <c r="M95" s="49" t="s">
        <v>68</v>
      </c>
      <c r="N95" s="50" t="s">
        <v>69</v>
      </c>
    </row>
    <row r="96" spans="1:14" ht="20.100000000000001" customHeight="1" x14ac:dyDescent="0.3">
      <c r="A96" s="32" t="s">
        <v>70</v>
      </c>
      <c r="B96" s="51"/>
      <c r="C96" s="268"/>
      <c r="D96" s="268"/>
      <c r="E96" s="227"/>
      <c r="F96" s="228"/>
      <c r="G96" s="42"/>
      <c r="I96" s="32" t="s">
        <v>70</v>
      </c>
      <c r="J96" s="51"/>
      <c r="K96" s="268"/>
      <c r="L96" s="268"/>
      <c r="M96" s="227"/>
      <c r="N96" s="228"/>
    </row>
    <row r="97" spans="1:14" ht="20.100000000000001" customHeight="1" x14ac:dyDescent="0.3">
      <c r="A97" s="32" t="s">
        <v>70</v>
      </c>
      <c r="B97" s="51"/>
      <c r="C97" s="268"/>
      <c r="D97" s="268"/>
      <c r="E97" s="227"/>
      <c r="F97" s="228"/>
      <c r="G97" s="42"/>
      <c r="I97" s="32" t="s">
        <v>70</v>
      </c>
      <c r="J97" s="51"/>
      <c r="K97" s="268"/>
      <c r="L97" s="268"/>
      <c r="M97" s="227"/>
      <c r="N97" s="228"/>
    </row>
    <row r="98" spans="1:14" ht="20.100000000000001" customHeight="1" x14ac:dyDescent="0.3">
      <c r="A98" s="32" t="s">
        <v>70</v>
      </c>
      <c r="B98" s="51"/>
      <c r="C98" s="268"/>
      <c r="D98" s="268"/>
      <c r="E98" s="227"/>
      <c r="F98" s="228"/>
      <c r="G98" s="42"/>
      <c r="I98" s="32" t="s">
        <v>70</v>
      </c>
      <c r="J98" s="51"/>
      <c r="K98" s="268"/>
      <c r="L98" s="268"/>
      <c r="M98" s="227"/>
      <c r="N98" s="228"/>
    </row>
    <row r="99" spans="1:14" ht="20.100000000000001" customHeight="1" x14ac:dyDescent="0.3">
      <c r="A99" s="32" t="s">
        <v>70</v>
      </c>
      <c r="B99" s="51"/>
      <c r="C99" s="268"/>
      <c r="D99" s="268"/>
      <c r="E99" s="227"/>
      <c r="F99" s="228"/>
      <c r="G99" s="42"/>
      <c r="I99" s="32" t="s">
        <v>70</v>
      </c>
      <c r="J99" s="51"/>
      <c r="K99" s="268"/>
      <c r="L99" s="268"/>
      <c r="M99" s="227"/>
      <c r="N99" s="228"/>
    </row>
    <row r="100" spans="1:14" ht="20.100000000000001" customHeight="1" x14ac:dyDescent="0.3">
      <c r="A100" s="32" t="s">
        <v>70</v>
      </c>
      <c r="B100" s="51"/>
      <c r="C100" s="268"/>
      <c r="D100" s="268"/>
      <c r="E100" s="227"/>
      <c r="F100" s="228"/>
      <c r="G100" s="42"/>
      <c r="I100" s="32" t="s">
        <v>70</v>
      </c>
      <c r="J100" s="51"/>
      <c r="K100" s="268"/>
      <c r="L100" s="268"/>
      <c r="M100" s="227"/>
      <c r="N100" s="228"/>
    </row>
    <row r="101" spans="1:14" ht="20.100000000000001" customHeight="1" x14ac:dyDescent="0.3">
      <c r="A101" s="32" t="s">
        <v>70</v>
      </c>
      <c r="B101" s="51"/>
      <c r="C101" s="268"/>
      <c r="D101" s="268"/>
      <c r="E101" s="227"/>
      <c r="F101" s="228"/>
      <c r="G101" s="42"/>
      <c r="I101" s="32" t="s">
        <v>70</v>
      </c>
      <c r="J101" s="51"/>
      <c r="K101" s="268"/>
      <c r="L101" s="268"/>
      <c r="M101" s="227"/>
      <c r="N101" s="228"/>
    </row>
    <row r="102" spans="1:14" ht="20.100000000000001" customHeight="1" x14ac:dyDescent="0.3">
      <c r="A102" s="32" t="s">
        <v>70</v>
      </c>
      <c r="B102" s="51"/>
      <c r="C102" s="268"/>
      <c r="D102" s="268"/>
      <c r="E102" s="227"/>
      <c r="F102" s="228"/>
      <c r="G102" s="42"/>
      <c r="I102" s="32" t="s">
        <v>70</v>
      </c>
      <c r="J102" s="51"/>
      <c r="K102" s="268"/>
      <c r="L102" s="268"/>
      <c r="M102" s="227"/>
      <c r="N102" s="228"/>
    </row>
    <row r="103" spans="1:14" x14ac:dyDescent="0.3">
      <c r="A103" s="1" t="s">
        <v>71</v>
      </c>
      <c r="B103" s="52"/>
      <c r="C103" s="53"/>
      <c r="D103" s="53"/>
      <c r="E103" s="53"/>
      <c r="F103" s="54">
        <f>F96+F97+F98+F99+F100+F101+F102</f>
        <v>0</v>
      </c>
      <c r="G103" s="42"/>
      <c r="I103" s="1" t="s">
        <v>71</v>
      </c>
      <c r="J103" s="52"/>
      <c r="K103" s="53"/>
      <c r="L103" s="53"/>
      <c r="M103" s="53"/>
      <c r="N103" s="54">
        <f>N96+N97+N98+N99+N100+N101+N102</f>
        <v>0</v>
      </c>
    </row>
    <row r="104" spans="1:14" x14ac:dyDescent="0.3">
      <c r="B104" s="44"/>
      <c r="C104" s="47"/>
      <c r="D104" s="47"/>
      <c r="E104" s="47"/>
      <c r="F104" s="48"/>
      <c r="G104" s="42"/>
      <c r="J104" s="44"/>
      <c r="K104" s="47"/>
      <c r="L104" s="47"/>
      <c r="M104" s="47"/>
      <c r="N104" s="48"/>
    </row>
    <row r="105" spans="1:14" x14ac:dyDescent="0.3">
      <c r="B105" s="44"/>
      <c r="C105" s="47"/>
      <c r="D105" s="47"/>
      <c r="E105" s="47"/>
      <c r="F105" s="48"/>
      <c r="G105" s="42"/>
      <c r="J105" s="44"/>
      <c r="K105" s="47"/>
      <c r="L105" s="47"/>
      <c r="M105" s="47"/>
      <c r="N105" s="48"/>
    </row>
    <row r="106" spans="1:14" ht="43.5" x14ac:dyDescent="0.5">
      <c r="A106" s="271" t="s">
        <v>72</v>
      </c>
      <c r="B106" s="271"/>
      <c r="C106" s="271"/>
      <c r="D106" s="271"/>
      <c r="E106" s="271"/>
      <c r="F106" s="271"/>
      <c r="G106" s="271"/>
      <c r="H106" s="271"/>
      <c r="I106" s="271"/>
      <c r="J106" s="271"/>
      <c r="K106" s="271"/>
      <c r="L106" s="271"/>
      <c r="M106" s="271"/>
      <c r="N106" s="271"/>
    </row>
    <row r="107" spans="1:14" ht="26.25" thickBot="1" x14ac:dyDescent="0.35">
      <c r="A107" s="261" t="s">
        <v>73</v>
      </c>
      <c r="B107" s="261"/>
      <c r="C107" s="261"/>
      <c r="D107" s="261"/>
      <c r="E107" s="261"/>
      <c r="F107" s="261"/>
      <c r="G107" s="55"/>
      <c r="I107" s="261" t="s">
        <v>74</v>
      </c>
      <c r="J107" s="261"/>
      <c r="K107" s="261"/>
      <c r="L107" s="261"/>
      <c r="M107" s="261"/>
      <c r="N107" s="261"/>
    </row>
    <row r="108" spans="1:14" ht="95.25" customHeight="1" thickTop="1" thickBot="1" x14ac:dyDescent="0.35">
      <c r="A108" s="56" t="s">
        <v>70</v>
      </c>
      <c r="B108" s="192"/>
      <c r="C108" s="159" t="s">
        <v>75</v>
      </c>
      <c r="D108" s="196"/>
      <c r="E108" s="210" t="s">
        <v>76</v>
      </c>
      <c r="F108" s="211" t="s">
        <v>77</v>
      </c>
      <c r="G108" s="212" t="s">
        <v>50</v>
      </c>
      <c r="I108" s="56" t="s">
        <v>70</v>
      </c>
      <c r="J108" s="59"/>
      <c r="K108" s="60" t="s">
        <v>78</v>
      </c>
      <c r="L108" s="61"/>
      <c r="M108" s="58" t="s">
        <v>76</v>
      </c>
      <c r="N108" s="62" t="s">
        <v>79</v>
      </c>
    </row>
    <row r="109" spans="1:14" ht="29.25" thickTop="1" thickBot="1" x14ac:dyDescent="0.35">
      <c r="A109" s="56" t="s">
        <v>80</v>
      </c>
      <c r="B109" s="197"/>
      <c r="C109" s="160" t="s">
        <v>81</v>
      </c>
      <c r="D109" s="184"/>
      <c r="E109" s="182">
        <f>(D108+D109)*250</f>
        <v>0</v>
      </c>
      <c r="F109" s="66">
        <f>F113+F115+F118+F120+F123+F116</f>
        <v>0</v>
      </c>
      <c r="G109" s="168"/>
      <c r="I109" s="67" t="s">
        <v>82</v>
      </c>
      <c r="J109" s="68"/>
      <c r="K109" s="69" t="s">
        <v>83</v>
      </c>
      <c r="L109" s="70"/>
      <c r="M109" s="71">
        <f>(L108+L109)*250</f>
        <v>0</v>
      </c>
      <c r="N109" s="72">
        <f>N113+N115+N118+N120+N123+N116</f>
        <v>0</v>
      </c>
    </row>
    <row r="110" spans="1:14" ht="18" customHeight="1" thickTop="1" thickBot="1" x14ac:dyDescent="0.35">
      <c r="A110" s="73" t="s">
        <v>84</v>
      </c>
      <c r="B110" s="269"/>
      <c r="C110" s="270"/>
      <c r="D110" s="270"/>
      <c r="E110" s="270"/>
      <c r="F110" s="270"/>
      <c r="G110" s="270"/>
      <c r="I110" s="73" t="s">
        <v>84</v>
      </c>
      <c r="J110" s="253"/>
      <c r="K110" s="253"/>
      <c r="L110" s="253"/>
      <c r="M110" s="255"/>
      <c r="N110" s="256"/>
    </row>
    <row r="111" spans="1:14" ht="18" thickTop="1" thickBot="1" x14ac:dyDescent="0.35">
      <c r="A111" s="75"/>
      <c r="B111" s="75"/>
      <c r="C111" s="75"/>
      <c r="D111" s="75"/>
      <c r="E111" s="75"/>
      <c r="F111" s="75"/>
      <c r="G111" s="76"/>
      <c r="I111" s="75"/>
      <c r="J111" s="75" t="s">
        <v>85</v>
      </c>
      <c r="K111" s="75"/>
      <c r="L111" s="75"/>
      <c r="M111" s="75"/>
      <c r="N111" s="75"/>
    </row>
    <row r="112" spans="1:14" ht="18" thickTop="1" thickBot="1" x14ac:dyDescent="0.35">
      <c r="A112" s="77"/>
      <c r="B112" s="78" t="s">
        <v>138</v>
      </c>
      <c r="C112" s="79" t="s">
        <v>87</v>
      </c>
      <c r="D112" s="79" t="s">
        <v>88</v>
      </c>
      <c r="E112" s="80" t="s">
        <v>139</v>
      </c>
      <c r="F112" s="81" t="s">
        <v>71</v>
      </c>
      <c r="G112" s="82"/>
      <c r="I112" s="77"/>
      <c r="J112" s="78" t="s">
        <v>138</v>
      </c>
      <c r="K112" s="79" t="s">
        <v>87</v>
      </c>
      <c r="L112" s="79" t="s">
        <v>88</v>
      </c>
      <c r="M112" s="80" t="s">
        <v>139</v>
      </c>
      <c r="N112" s="81" t="s">
        <v>90</v>
      </c>
    </row>
    <row r="113" spans="1:14" ht="17.25" thickBot="1" x14ac:dyDescent="0.35">
      <c r="A113" s="77" t="s">
        <v>91</v>
      </c>
      <c r="B113" s="185"/>
      <c r="C113" s="84"/>
      <c r="D113" s="84"/>
      <c r="E113" s="161">
        <v>0.35</v>
      </c>
      <c r="F113" s="86">
        <f>C113*D113*E113</f>
        <v>0</v>
      </c>
      <c r="G113" s="87"/>
      <c r="I113" s="77"/>
      <c r="J113" s="83"/>
      <c r="K113" s="84"/>
      <c r="L113" s="84"/>
      <c r="M113" s="88">
        <v>0.35</v>
      </c>
      <c r="N113" s="86">
        <f>K113*L113*M113</f>
        <v>0</v>
      </c>
    </row>
    <row r="114" spans="1:14" ht="18" thickTop="1" thickBot="1" x14ac:dyDescent="0.35">
      <c r="A114" s="77"/>
      <c r="B114" s="89" t="s">
        <v>92</v>
      </c>
      <c r="C114" s="90" t="s">
        <v>93</v>
      </c>
      <c r="D114" s="91" t="s">
        <v>88</v>
      </c>
      <c r="E114" s="90" t="s">
        <v>94</v>
      </c>
      <c r="F114" s="92" t="s">
        <v>71</v>
      </c>
      <c r="G114" s="82"/>
      <c r="I114" s="77"/>
      <c r="J114" s="89" t="s">
        <v>92</v>
      </c>
      <c r="K114" s="90" t="s">
        <v>95</v>
      </c>
      <c r="L114" s="91" t="s">
        <v>88</v>
      </c>
      <c r="M114" s="90" t="s">
        <v>94</v>
      </c>
      <c r="N114" s="81" t="s">
        <v>90</v>
      </c>
    </row>
    <row r="115" spans="1:14" ht="17.25" thickBot="1" x14ac:dyDescent="0.35">
      <c r="A115" s="77"/>
      <c r="B115" s="83"/>
      <c r="C115" s="93"/>
      <c r="D115" s="93"/>
      <c r="E115" s="94"/>
      <c r="F115" s="95">
        <f>C115*D115*E115</f>
        <v>0</v>
      </c>
      <c r="G115" s="87"/>
      <c r="I115" s="77"/>
      <c r="J115" s="83"/>
      <c r="K115" s="84"/>
      <c r="L115" s="84"/>
      <c r="M115" s="84"/>
      <c r="N115" s="96">
        <f>K115*L115*M115</f>
        <v>0</v>
      </c>
    </row>
    <row r="116" spans="1:14" ht="26.25" customHeight="1" thickTop="1" thickBot="1" x14ac:dyDescent="0.35">
      <c r="A116" s="77"/>
      <c r="B116" s="97" t="s">
        <v>96</v>
      </c>
      <c r="C116" s="77"/>
      <c r="D116" s="77"/>
      <c r="E116" s="77"/>
      <c r="F116" s="98"/>
      <c r="G116" s="87"/>
      <c r="I116" s="77"/>
      <c r="J116" s="97" t="s">
        <v>96</v>
      </c>
      <c r="K116" s="77"/>
      <c r="L116" s="77"/>
      <c r="M116" s="77"/>
      <c r="N116" s="99"/>
    </row>
    <row r="117" spans="1:14" ht="18" thickTop="1" thickBot="1" x14ac:dyDescent="0.35">
      <c r="A117" s="77"/>
      <c r="B117" s="78" t="s">
        <v>97</v>
      </c>
      <c r="C117" s="100" t="s">
        <v>98</v>
      </c>
      <c r="D117" s="79" t="s">
        <v>99</v>
      </c>
      <c r="E117" s="101"/>
      <c r="F117" s="92" t="s">
        <v>100</v>
      </c>
      <c r="G117" s="82"/>
      <c r="I117" s="77"/>
      <c r="J117" s="78" t="s">
        <v>97</v>
      </c>
      <c r="K117" s="100" t="s">
        <v>101</v>
      </c>
      <c r="L117" s="79" t="s">
        <v>99</v>
      </c>
      <c r="M117" s="101"/>
      <c r="N117" s="92" t="s">
        <v>90</v>
      </c>
    </row>
    <row r="118" spans="1:14" ht="17.25" thickBot="1" x14ac:dyDescent="0.35">
      <c r="A118" s="77"/>
      <c r="B118" s="83"/>
      <c r="C118" s="102"/>
      <c r="D118" s="84"/>
      <c r="E118" s="103"/>
      <c r="F118" s="104">
        <f>C118*D118</f>
        <v>0</v>
      </c>
      <c r="G118" s="105"/>
      <c r="I118" s="77"/>
      <c r="J118" s="83"/>
      <c r="K118" s="84"/>
      <c r="L118" s="84"/>
      <c r="M118" s="103"/>
      <c r="N118" s="104">
        <f>K118*L118</f>
        <v>0</v>
      </c>
    </row>
    <row r="119" spans="1:14" ht="29.25" thickTop="1" thickBot="1" x14ac:dyDescent="0.35">
      <c r="A119" s="77"/>
      <c r="B119" s="89" t="s">
        <v>102</v>
      </c>
      <c r="C119" s="106" t="s">
        <v>103</v>
      </c>
      <c r="D119" s="106" t="s">
        <v>104</v>
      </c>
      <c r="E119" s="107"/>
      <c r="F119" s="92" t="s">
        <v>71</v>
      </c>
      <c r="G119" s="82"/>
      <c r="I119" s="77"/>
      <c r="J119" s="89" t="s">
        <v>102</v>
      </c>
      <c r="K119" s="106" t="s">
        <v>105</v>
      </c>
      <c r="L119" s="106" t="s">
        <v>104</v>
      </c>
      <c r="M119" s="107"/>
      <c r="N119" s="81" t="s">
        <v>90</v>
      </c>
    </row>
    <row r="120" spans="1:14" x14ac:dyDescent="0.3">
      <c r="A120" s="77"/>
      <c r="B120" s="83"/>
      <c r="C120" s="108"/>
      <c r="D120" s="109"/>
      <c r="E120" s="110"/>
      <c r="F120" s="86">
        <f>C120*D120</f>
        <v>0</v>
      </c>
      <c r="G120" s="87"/>
      <c r="I120" s="77"/>
      <c r="J120" s="83"/>
      <c r="K120" s="111"/>
      <c r="L120" s="112"/>
      <c r="M120" s="113"/>
      <c r="N120" s="86">
        <f>K120*L120</f>
        <v>0</v>
      </c>
    </row>
    <row r="121" spans="1:14" ht="18" thickTop="1" thickBot="1" x14ac:dyDescent="0.35">
      <c r="A121" s="75"/>
      <c r="B121" s="75" t="s">
        <v>106</v>
      </c>
      <c r="C121" s="114"/>
      <c r="D121" s="114"/>
      <c r="E121" s="75"/>
      <c r="F121" s="75"/>
      <c r="G121" s="76"/>
      <c r="I121" s="75"/>
      <c r="J121" s="75" t="s">
        <v>106</v>
      </c>
      <c r="K121" s="114"/>
      <c r="L121" s="114"/>
      <c r="M121" s="75"/>
      <c r="N121" s="75"/>
    </row>
    <row r="122" spans="1:14" ht="18" thickTop="1" thickBot="1" x14ac:dyDescent="0.35">
      <c r="A122" s="77"/>
      <c r="B122" s="115" t="s">
        <v>107</v>
      </c>
      <c r="C122" s="116" t="s">
        <v>108</v>
      </c>
      <c r="D122" s="117" t="s">
        <v>109</v>
      </c>
      <c r="E122" s="117" t="s">
        <v>110</v>
      </c>
      <c r="F122" s="118" t="s">
        <v>71</v>
      </c>
      <c r="G122" s="82"/>
      <c r="I122" s="77"/>
      <c r="J122" s="115" t="s">
        <v>107</v>
      </c>
      <c r="K122" s="116" t="s">
        <v>111</v>
      </c>
      <c r="L122" s="117" t="s">
        <v>112</v>
      </c>
      <c r="M122" s="117" t="s">
        <v>110</v>
      </c>
      <c r="N122" s="118" t="s">
        <v>90</v>
      </c>
    </row>
    <row r="123" spans="1:14" ht="17.25" thickBot="1" x14ac:dyDescent="0.35">
      <c r="A123" s="77"/>
      <c r="B123" s="12"/>
      <c r="C123" s="12"/>
      <c r="D123" s="119"/>
      <c r="E123" s="12">
        <v>1</v>
      </c>
      <c r="F123" s="120">
        <f>C123*D123*E123</f>
        <v>0</v>
      </c>
      <c r="G123" s="105"/>
      <c r="I123" s="77"/>
      <c r="J123" s="12"/>
      <c r="K123" s="12"/>
      <c r="L123" s="119"/>
      <c r="M123" s="121"/>
      <c r="N123" s="72">
        <f>K123*L123*M123</f>
        <v>0</v>
      </c>
    </row>
    <row r="125" spans="1:14" ht="26.25" thickBot="1" x14ac:dyDescent="0.35">
      <c r="A125" s="257" t="s">
        <v>113</v>
      </c>
      <c r="B125" s="257"/>
      <c r="C125" s="257"/>
      <c r="D125" s="257"/>
      <c r="E125" s="257"/>
      <c r="F125" s="257"/>
      <c r="G125" s="6"/>
      <c r="I125" s="257" t="s">
        <v>114</v>
      </c>
      <c r="J125" s="257"/>
      <c r="K125" s="257"/>
      <c r="L125" s="257"/>
      <c r="M125" s="257"/>
      <c r="N125" s="257"/>
    </row>
    <row r="126" spans="1:14" ht="87" customHeight="1" thickTop="1" thickBot="1" x14ac:dyDescent="0.35">
      <c r="A126" s="122" t="s">
        <v>70</v>
      </c>
      <c r="B126" s="123"/>
      <c r="C126" s="180"/>
      <c r="D126" s="181"/>
      <c r="E126" s="213" t="s">
        <v>76</v>
      </c>
      <c r="F126" s="214" t="s">
        <v>115</v>
      </c>
      <c r="G126" s="215" t="s">
        <v>50</v>
      </c>
      <c r="I126" s="126" t="s">
        <v>70</v>
      </c>
      <c r="J126" s="59"/>
      <c r="K126" s="127" t="s">
        <v>78</v>
      </c>
      <c r="L126" s="61"/>
      <c r="M126" s="58" t="s">
        <v>76</v>
      </c>
      <c r="N126" s="128" t="s">
        <v>116</v>
      </c>
    </row>
    <row r="127" spans="1:14" ht="29.25" thickTop="1" thickBot="1" x14ac:dyDescent="0.35">
      <c r="A127" s="122" t="s">
        <v>80</v>
      </c>
      <c r="B127" s="129"/>
      <c r="C127" s="124" t="s">
        <v>81</v>
      </c>
      <c r="D127" s="181"/>
      <c r="E127" s="182">
        <f>(D126+D127)*250</f>
        <v>0</v>
      </c>
      <c r="F127" s="130">
        <f>F131+F133+F136+F138+F141+F134</f>
        <v>0</v>
      </c>
      <c r="G127" s="168"/>
      <c r="I127" s="131" t="s">
        <v>82</v>
      </c>
      <c r="J127" s="68"/>
      <c r="K127" s="132" t="s">
        <v>83</v>
      </c>
      <c r="L127" s="133"/>
      <c r="M127" s="65">
        <f>(L126+L127)*250</f>
        <v>0</v>
      </c>
      <c r="N127" s="134">
        <f>N131+N133+N136+N138+N141+N134</f>
        <v>0</v>
      </c>
    </row>
    <row r="128" spans="1:14" ht="18" thickTop="1" thickBot="1" x14ac:dyDescent="0.35">
      <c r="A128" s="135" t="s">
        <v>84</v>
      </c>
      <c r="B128" s="265"/>
      <c r="C128" s="266"/>
      <c r="D128" s="266"/>
      <c r="E128" s="266"/>
      <c r="F128" s="267"/>
      <c r="G128" s="74"/>
      <c r="I128" s="122" t="s">
        <v>84</v>
      </c>
      <c r="J128" s="253"/>
      <c r="K128" s="253"/>
      <c r="L128" s="253"/>
      <c r="M128" s="253"/>
      <c r="N128" s="254"/>
    </row>
    <row r="129" spans="1:14" ht="18" thickTop="1" thickBot="1" x14ac:dyDescent="0.35">
      <c r="A129" s="1"/>
      <c r="B129" s="1" t="s">
        <v>85</v>
      </c>
      <c r="C129" s="1"/>
      <c r="D129" s="1"/>
      <c r="E129" s="1"/>
      <c r="F129" s="1"/>
      <c r="G129" s="76"/>
      <c r="I129" s="1"/>
      <c r="J129" s="1" t="s">
        <v>85</v>
      </c>
      <c r="K129" s="1"/>
      <c r="L129" s="1"/>
      <c r="M129" s="1"/>
      <c r="N129" s="1"/>
    </row>
    <row r="130" spans="1:14" ht="18" thickTop="1" thickBot="1" x14ac:dyDescent="0.35">
      <c r="A130" s="6"/>
      <c r="B130" s="136" t="s">
        <v>138</v>
      </c>
      <c r="C130" s="137" t="s">
        <v>87</v>
      </c>
      <c r="D130" s="137" t="s">
        <v>88</v>
      </c>
      <c r="E130" s="138" t="s">
        <v>139</v>
      </c>
      <c r="F130" s="139" t="s">
        <v>71</v>
      </c>
      <c r="G130" s="82"/>
      <c r="I130" s="6"/>
      <c r="J130" s="136" t="s">
        <v>138</v>
      </c>
      <c r="K130" s="137" t="s">
        <v>87</v>
      </c>
      <c r="L130" s="137" t="s">
        <v>88</v>
      </c>
      <c r="M130" s="138" t="s">
        <v>139</v>
      </c>
      <c r="N130" s="139" t="s">
        <v>90</v>
      </c>
    </row>
    <row r="131" spans="1:14" ht="17.25" thickBot="1" x14ac:dyDescent="0.35">
      <c r="A131" s="6"/>
      <c r="B131" s="140"/>
      <c r="C131" s="84"/>
      <c r="D131" s="84"/>
      <c r="E131" s="141">
        <v>0.35</v>
      </c>
      <c r="F131" s="86">
        <f>C131*D131*E131</f>
        <v>0</v>
      </c>
      <c r="G131" s="87"/>
      <c r="I131" s="6"/>
      <c r="J131" s="140"/>
      <c r="K131" s="84"/>
      <c r="L131" s="84"/>
      <c r="M131" s="141">
        <v>0.35</v>
      </c>
      <c r="N131" s="86">
        <f>K131*L131*M131</f>
        <v>0</v>
      </c>
    </row>
    <row r="132" spans="1:14" ht="18" thickTop="1" thickBot="1" x14ac:dyDescent="0.35">
      <c r="A132" s="6"/>
      <c r="B132" s="142" t="s">
        <v>92</v>
      </c>
      <c r="C132" s="143" t="s">
        <v>93</v>
      </c>
      <c r="D132" s="144" t="s">
        <v>88</v>
      </c>
      <c r="E132" s="143" t="s">
        <v>94</v>
      </c>
      <c r="F132" s="145" t="s">
        <v>71</v>
      </c>
      <c r="G132" s="82"/>
      <c r="I132" s="6"/>
      <c r="J132" s="142" t="s">
        <v>92</v>
      </c>
      <c r="K132" s="143" t="s">
        <v>95</v>
      </c>
      <c r="L132" s="144" t="s">
        <v>88</v>
      </c>
      <c r="M132" s="143" t="s">
        <v>94</v>
      </c>
      <c r="N132" s="139" t="s">
        <v>90</v>
      </c>
    </row>
    <row r="133" spans="1:14" ht="17.25" thickBot="1" x14ac:dyDescent="0.35">
      <c r="A133" s="6"/>
      <c r="B133" s="140"/>
      <c r="C133" s="93"/>
      <c r="D133" s="93"/>
      <c r="E133" s="84"/>
      <c r="F133" s="96">
        <f>C133*D133*E133</f>
        <v>0</v>
      </c>
      <c r="G133" s="87"/>
      <c r="I133" s="6"/>
      <c r="J133" s="140"/>
      <c r="K133" s="93"/>
      <c r="L133" s="93"/>
      <c r="M133" s="84"/>
      <c r="N133" s="96">
        <f>K133*L133*M133</f>
        <v>0</v>
      </c>
    </row>
    <row r="134" spans="1:14" ht="18" thickTop="1" thickBot="1" x14ac:dyDescent="0.35">
      <c r="A134" s="6"/>
      <c r="B134" s="142" t="s">
        <v>96</v>
      </c>
      <c r="C134" s="6"/>
      <c r="D134" s="6"/>
      <c r="E134" s="6"/>
      <c r="F134" s="98"/>
      <c r="G134" s="87"/>
      <c r="I134" s="6"/>
      <c r="J134" s="142" t="s">
        <v>96</v>
      </c>
      <c r="K134" s="6"/>
      <c r="L134" s="6"/>
      <c r="M134" s="6"/>
      <c r="N134" s="98"/>
    </row>
    <row r="135" spans="1:14" ht="18" thickTop="1" thickBot="1" x14ac:dyDescent="0.35">
      <c r="A135" s="6"/>
      <c r="B135" s="136" t="s">
        <v>97</v>
      </c>
      <c r="C135" s="146" t="s">
        <v>98</v>
      </c>
      <c r="D135" s="137" t="s">
        <v>99</v>
      </c>
      <c r="E135" s="147"/>
      <c r="F135" s="145" t="s">
        <v>100</v>
      </c>
      <c r="G135" s="82"/>
      <c r="I135" s="6"/>
      <c r="J135" s="136" t="s">
        <v>97</v>
      </c>
      <c r="K135" s="148" t="s">
        <v>101</v>
      </c>
      <c r="L135" s="137" t="s">
        <v>99</v>
      </c>
      <c r="M135" s="147"/>
      <c r="N135" s="145" t="s">
        <v>90</v>
      </c>
    </row>
    <row r="136" spans="1:14" ht="17.25" thickBot="1" x14ac:dyDescent="0.35">
      <c r="A136" s="6"/>
      <c r="B136" s="140"/>
      <c r="C136" s="98"/>
      <c r="D136" s="12"/>
      <c r="E136" s="149"/>
      <c r="F136" s="104">
        <f>C136*D136</f>
        <v>0</v>
      </c>
      <c r="G136" s="105"/>
      <c r="I136" s="6"/>
      <c r="J136" s="140"/>
      <c r="K136" s="98"/>
      <c r="L136" s="12"/>
      <c r="M136" s="149"/>
      <c r="N136" s="104">
        <f>K136*L136</f>
        <v>0</v>
      </c>
    </row>
    <row r="137" spans="1:14" ht="29.25" thickTop="1" thickBot="1" x14ac:dyDescent="0.35">
      <c r="A137" s="6"/>
      <c r="B137" s="142" t="s">
        <v>102</v>
      </c>
      <c r="C137" s="150" t="s">
        <v>103</v>
      </c>
      <c r="D137" s="150" t="s">
        <v>104</v>
      </c>
      <c r="E137" s="151"/>
      <c r="F137" s="145" t="s">
        <v>71</v>
      </c>
      <c r="G137" s="82"/>
      <c r="I137" s="6"/>
      <c r="J137" s="142" t="s">
        <v>102</v>
      </c>
      <c r="K137" s="150" t="s">
        <v>105</v>
      </c>
      <c r="L137" s="150" t="s">
        <v>104</v>
      </c>
      <c r="M137" s="151"/>
      <c r="N137" s="139" t="s">
        <v>90</v>
      </c>
    </row>
    <row r="138" spans="1:14" ht="17.25" thickBot="1" x14ac:dyDescent="0.35">
      <c r="A138" s="6"/>
      <c r="B138" s="140"/>
      <c r="C138" s="111"/>
      <c r="D138" s="152">
        <f>D126+D127</f>
        <v>0</v>
      </c>
      <c r="E138" s="153"/>
      <c r="F138" s="86">
        <f>C138*D138</f>
        <v>0</v>
      </c>
      <c r="G138" s="87"/>
      <c r="I138" s="6"/>
      <c r="J138" s="140"/>
      <c r="K138" s="111"/>
      <c r="L138" s="152">
        <f>L126+L127</f>
        <v>0</v>
      </c>
      <c r="M138" s="153"/>
      <c r="N138" s="86">
        <f>K138*L138</f>
        <v>0</v>
      </c>
    </row>
    <row r="139" spans="1:14" ht="18" thickTop="1" thickBot="1" x14ac:dyDescent="0.35">
      <c r="A139" s="1"/>
      <c r="B139" s="1" t="s">
        <v>106</v>
      </c>
      <c r="C139" s="154"/>
      <c r="D139" s="154"/>
      <c r="E139" s="1"/>
      <c r="F139" s="1"/>
      <c r="G139" s="76"/>
      <c r="I139" s="1"/>
      <c r="J139" s="1" t="s">
        <v>106</v>
      </c>
      <c r="K139" s="154"/>
      <c r="L139" s="154"/>
      <c r="M139" s="1"/>
      <c r="N139" s="1"/>
    </row>
    <row r="140" spans="1:14" ht="18" thickTop="1" thickBot="1" x14ac:dyDescent="0.35">
      <c r="A140" s="6"/>
      <c r="B140" s="155" t="s">
        <v>107</v>
      </c>
      <c r="C140" s="156" t="s">
        <v>108</v>
      </c>
      <c r="D140" s="157" t="s">
        <v>109</v>
      </c>
      <c r="E140" s="157" t="s">
        <v>110</v>
      </c>
      <c r="F140" s="158" t="s">
        <v>71</v>
      </c>
      <c r="G140" s="82"/>
      <c r="I140" s="6"/>
      <c r="J140" s="155" t="s">
        <v>107</v>
      </c>
      <c r="K140" s="156" t="s">
        <v>111</v>
      </c>
      <c r="L140" s="157" t="s">
        <v>112</v>
      </c>
      <c r="M140" s="157" t="s">
        <v>110</v>
      </c>
      <c r="N140" s="158" t="s">
        <v>90</v>
      </c>
    </row>
    <row r="141" spans="1:14" ht="17.25" thickBot="1" x14ac:dyDescent="0.35">
      <c r="A141" s="6"/>
      <c r="B141" s="12"/>
      <c r="C141" s="12"/>
      <c r="D141" s="119"/>
      <c r="E141" s="12"/>
      <c r="F141" s="120">
        <f>C141*D141*E141</f>
        <v>0</v>
      </c>
      <c r="G141" s="105"/>
      <c r="I141" s="6"/>
      <c r="J141" s="12"/>
      <c r="K141" s="12"/>
      <c r="L141" s="119"/>
      <c r="M141" s="12"/>
      <c r="N141" s="120">
        <f>K141*L141*M141</f>
        <v>0</v>
      </c>
    </row>
    <row r="143" spans="1:14" ht="26.25" thickBot="1" x14ac:dyDescent="0.35">
      <c r="A143" s="261" t="s">
        <v>117</v>
      </c>
      <c r="B143" s="261"/>
      <c r="C143" s="261"/>
      <c r="D143" s="261"/>
      <c r="E143" s="261"/>
      <c r="F143" s="261"/>
      <c r="G143" s="55"/>
      <c r="I143" s="261" t="s">
        <v>118</v>
      </c>
      <c r="J143" s="261"/>
      <c r="K143" s="261"/>
      <c r="L143" s="261"/>
      <c r="M143" s="261"/>
      <c r="N143" s="261"/>
    </row>
    <row r="144" spans="1:14" ht="84" customHeight="1" thickTop="1" thickBot="1" x14ac:dyDescent="0.35">
      <c r="A144" s="56" t="s">
        <v>70</v>
      </c>
      <c r="B144" s="57"/>
      <c r="C144" s="159" t="s">
        <v>75</v>
      </c>
      <c r="D144" s="125"/>
      <c r="E144" s="216" t="s">
        <v>76</v>
      </c>
      <c r="F144" s="211" t="s">
        <v>119</v>
      </c>
      <c r="G144" s="217" t="s">
        <v>50</v>
      </c>
      <c r="I144" s="56" t="s">
        <v>70</v>
      </c>
      <c r="J144" s="59"/>
      <c r="K144" s="60" t="s">
        <v>78</v>
      </c>
      <c r="L144" s="61"/>
      <c r="M144" s="58" t="s">
        <v>76</v>
      </c>
      <c r="N144" s="62" t="s">
        <v>79</v>
      </c>
    </row>
    <row r="145" spans="1:14" ht="29.25" thickTop="1" thickBot="1" x14ac:dyDescent="0.35">
      <c r="A145" s="56" t="s">
        <v>80</v>
      </c>
      <c r="B145" s="63"/>
      <c r="C145" s="160" t="s">
        <v>81</v>
      </c>
      <c r="D145" s="64"/>
      <c r="E145" s="65">
        <f>(D144+D145)*250</f>
        <v>0</v>
      </c>
      <c r="F145" s="66">
        <f>F149+F151+F154+F156+F159+F152</f>
        <v>0</v>
      </c>
      <c r="G145" s="168"/>
      <c r="I145" s="67" t="s">
        <v>82</v>
      </c>
      <c r="J145" s="68"/>
      <c r="K145" s="69" t="s">
        <v>83</v>
      </c>
      <c r="L145" s="70"/>
      <c r="M145" s="71">
        <f>(L144+L145)*250</f>
        <v>0</v>
      </c>
      <c r="N145" s="72">
        <f>N149+N151+N154+N156+N159+N152</f>
        <v>0</v>
      </c>
    </row>
    <row r="146" spans="1:14" ht="18" thickTop="1" thickBot="1" x14ac:dyDescent="0.35">
      <c r="A146" s="73" t="s">
        <v>84</v>
      </c>
      <c r="B146" s="262"/>
      <c r="C146" s="263"/>
      <c r="D146" s="263"/>
      <c r="E146" s="263"/>
      <c r="F146" s="264"/>
      <c r="G146" s="74"/>
      <c r="I146" s="73" t="s">
        <v>84</v>
      </c>
      <c r="J146" s="253"/>
      <c r="K146" s="253"/>
      <c r="L146" s="253"/>
      <c r="M146" s="255"/>
      <c r="N146" s="256"/>
    </row>
    <row r="147" spans="1:14" ht="18" thickTop="1" thickBot="1" x14ac:dyDescent="0.35">
      <c r="A147" s="75"/>
      <c r="B147" s="75" t="s">
        <v>85</v>
      </c>
      <c r="C147" s="75"/>
      <c r="D147" s="75"/>
      <c r="E147" s="75"/>
      <c r="F147" s="75"/>
      <c r="G147" s="76"/>
      <c r="I147" s="75"/>
      <c r="J147" s="75" t="s">
        <v>85</v>
      </c>
      <c r="K147" s="75"/>
      <c r="L147" s="75"/>
      <c r="M147" s="75"/>
      <c r="N147" s="75"/>
    </row>
    <row r="148" spans="1:14" ht="18" thickTop="1" thickBot="1" x14ac:dyDescent="0.35">
      <c r="A148" s="77"/>
      <c r="B148" s="78" t="s">
        <v>138</v>
      </c>
      <c r="C148" s="79" t="s">
        <v>87</v>
      </c>
      <c r="D148" s="79" t="s">
        <v>88</v>
      </c>
      <c r="E148" s="80" t="s">
        <v>139</v>
      </c>
      <c r="F148" s="81" t="s">
        <v>71</v>
      </c>
      <c r="G148" s="82"/>
      <c r="I148" s="77"/>
      <c r="J148" s="78" t="s">
        <v>138</v>
      </c>
      <c r="K148" s="79" t="s">
        <v>87</v>
      </c>
      <c r="L148" s="79" t="s">
        <v>88</v>
      </c>
      <c r="M148" s="80" t="s">
        <v>139</v>
      </c>
      <c r="N148" s="81" t="s">
        <v>90</v>
      </c>
    </row>
    <row r="149" spans="1:14" ht="17.25" thickBot="1" x14ac:dyDescent="0.35">
      <c r="A149" s="77"/>
      <c r="B149" s="83"/>
      <c r="C149" s="84"/>
      <c r="D149" s="84"/>
      <c r="E149" s="85">
        <v>0.35</v>
      </c>
      <c r="F149" s="86"/>
      <c r="G149" s="87"/>
      <c r="I149" s="77"/>
      <c r="J149" s="83"/>
      <c r="K149" s="84"/>
      <c r="L149" s="84"/>
      <c r="M149" s="88">
        <v>0.35</v>
      </c>
      <c r="N149" s="86">
        <f>K149*L149*M149</f>
        <v>0</v>
      </c>
    </row>
    <row r="150" spans="1:14" ht="18" thickTop="1" thickBot="1" x14ac:dyDescent="0.35">
      <c r="A150" s="77"/>
      <c r="B150" s="89" t="s">
        <v>92</v>
      </c>
      <c r="C150" s="90" t="s">
        <v>93</v>
      </c>
      <c r="D150" s="91" t="s">
        <v>88</v>
      </c>
      <c r="E150" s="90" t="s">
        <v>94</v>
      </c>
      <c r="F150" s="92" t="s">
        <v>71</v>
      </c>
      <c r="G150" s="82"/>
      <c r="I150" s="77"/>
      <c r="J150" s="89" t="s">
        <v>92</v>
      </c>
      <c r="K150" s="90" t="s">
        <v>95</v>
      </c>
      <c r="L150" s="91" t="s">
        <v>88</v>
      </c>
      <c r="M150" s="90" t="s">
        <v>94</v>
      </c>
      <c r="N150" s="81" t="s">
        <v>90</v>
      </c>
    </row>
    <row r="151" spans="1:14" ht="17.25" thickBot="1" x14ac:dyDescent="0.35">
      <c r="A151" s="77"/>
      <c r="B151" s="83"/>
      <c r="C151" s="93"/>
      <c r="D151" s="93"/>
      <c r="E151" s="94"/>
      <c r="F151" s="95">
        <f>C151*D151*E151</f>
        <v>0</v>
      </c>
      <c r="G151" s="87"/>
      <c r="I151" s="77"/>
      <c r="J151" s="83"/>
      <c r="K151" s="84"/>
      <c r="L151" s="84"/>
      <c r="M151" s="84"/>
      <c r="N151" s="96">
        <f>K151*L151*M151</f>
        <v>0</v>
      </c>
    </row>
    <row r="152" spans="1:14" ht="26.25" customHeight="1" thickTop="1" thickBot="1" x14ac:dyDescent="0.35">
      <c r="A152" s="77"/>
      <c r="B152" s="97" t="s">
        <v>96</v>
      </c>
      <c r="C152" s="77"/>
      <c r="D152" s="77"/>
      <c r="E152" s="77"/>
      <c r="F152" s="98"/>
      <c r="G152" s="87"/>
      <c r="I152" s="77"/>
      <c r="J152" s="97" t="s">
        <v>96</v>
      </c>
      <c r="K152" s="77"/>
      <c r="L152" s="77"/>
      <c r="M152" s="77"/>
      <c r="N152" s="99"/>
    </row>
    <row r="153" spans="1:14" ht="18" thickTop="1" thickBot="1" x14ac:dyDescent="0.35">
      <c r="A153" s="77"/>
      <c r="B153" s="78" t="s">
        <v>97</v>
      </c>
      <c r="C153" s="100" t="s">
        <v>98</v>
      </c>
      <c r="D153" s="79" t="s">
        <v>99</v>
      </c>
      <c r="E153" s="101"/>
      <c r="F153" s="92" t="s">
        <v>100</v>
      </c>
      <c r="G153" s="82"/>
      <c r="I153" s="77"/>
      <c r="J153" s="78" t="s">
        <v>97</v>
      </c>
      <c r="K153" s="100" t="s">
        <v>101</v>
      </c>
      <c r="L153" s="79" t="s">
        <v>99</v>
      </c>
      <c r="M153" s="101"/>
      <c r="N153" s="92" t="s">
        <v>90</v>
      </c>
    </row>
    <row r="154" spans="1:14" ht="17.25" thickBot="1" x14ac:dyDescent="0.35">
      <c r="A154" s="77"/>
      <c r="B154" s="83"/>
      <c r="C154" s="98"/>
      <c r="D154" s="12"/>
      <c r="E154" s="103"/>
      <c r="F154" s="104">
        <f>C154*D154</f>
        <v>0</v>
      </c>
      <c r="G154" s="105"/>
      <c r="I154" s="77"/>
      <c r="J154" s="83"/>
      <c r="K154" s="84"/>
      <c r="L154" s="84"/>
      <c r="M154" s="103"/>
      <c r="N154" s="104">
        <f>K154*L154</f>
        <v>0</v>
      </c>
    </row>
    <row r="155" spans="1:14" ht="29.25" thickTop="1" thickBot="1" x14ac:dyDescent="0.35">
      <c r="A155" s="77"/>
      <c r="B155" s="89" t="s">
        <v>102</v>
      </c>
      <c r="C155" s="106" t="s">
        <v>103</v>
      </c>
      <c r="D155" s="106" t="s">
        <v>104</v>
      </c>
      <c r="E155" s="107"/>
      <c r="F155" s="92" t="s">
        <v>71</v>
      </c>
      <c r="G155" s="82"/>
      <c r="I155" s="77"/>
      <c r="J155" s="89" t="s">
        <v>102</v>
      </c>
      <c r="K155" s="106" t="s">
        <v>105</v>
      </c>
      <c r="L155" s="106" t="s">
        <v>104</v>
      </c>
      <c r="M155" s="107"/>
      <c r="N155" s="81" t="s">
        <v>90</v>
      </c>
    </row>
    <row r="156" spans="1:14" ht="17.25" thickBot="1" x14ac:dyDescent="0.35">
      <c r="A156" s="77"/>
      <c r="B156" s="83"/>
      <c r="C156" s="111"/>
      <c r="D156" s="112"/>
      <c r="E156" s="110"/>
      <c r="F156" s="86">
        <f>C156*D156</f>
        <v>0</v>
      </c>
      <c r="G156" s="87"/>
      <c r="I156" s="77"/>
      <c r="J156" s="83"/>
      <c r="K156" s="111"/>
      <c r="L156" s="112"/>
      <c r="M156" s="113"/>
      <c r="N156" s="86">
        <f>K156*L156</f>
        <v>0</v>
      </c>
    </row>
    <row r="157" spans="1:14" ht="18" thickTop="1" thickBot="1" x14ac:dyDescent="0.35">
      <c r="A157" s="75"/>
      <c r="B157" s="75" t="s">
        <v>106</v>
      </c>
      <c r="C157" s="114"/>
      <c r="D157" s="114"/>
      <c r="E157" s="75"/>
      <c r="F157" s="75"/>
      <c r="G157" s="76"/>
      <c r="I157" s="75"/>
      <c r="J157" s="75" t="s">
        <v>106</v>
      </c>
      <c r="K157" s="114"/>
      <c r="L157" s="114"/>
      <c r="M157" s="75"/>
      <c r="N157" s="75"/>
    </row>
    <row r="158" spans="1:14" ht="18" thickTop="1" thickBot="1" x14ac:dyDescent="0.35">
      <c r="A158" s="77"/>
      <c r="B158" s="115" t="s">
        <v>107</v>
      </c>
      <c r="C158" s="116" t="s">
        <v>108</v>
      </c>
      <c r="D158" s="117" t="s">
        <v>109</v>
      </c>
      <c r="E158" s="117" t="s">
        <v>110</v>
      </c>
      <c r="F158" s="118" t="s">
        <v>71</v>
      </c>
      <c r="G158" s="82"/>
      <c r="I158" s="77"/>
      <c r="J158" s="115" t="s">
        <v>107</v>
      </c>
      <c r="K158" s="116" t="s">
        <v>111</v>
      </c>
      <c r="L158" s="117" t="s">
        <v>112</v>
      </c>
      <c r="M158" s="117" t="s">
        <v>110</v>
      </c>
      <c r="N158" s="118" t="s">
        <v>90</v>
      </c>
    </row>
    <row r="159" spans="1:14" ht="17.25" thickBot="1" x14ac:dyDescent="0.35">
      <c r="A159" s="77"/>
      <c r="B159" s="12"/>
      <c r="C159" s="12"/>
      <c r="D159" s="119"/>
      <c r="E159" s="12">
        <v>3</v>
      </c>
      <c r="F159" s="120">
        <f>C159*D159*E159</f>
        <v>0</v>
      </c>
      <c r="G159" s="105"/>
      <c r="I159" s="77"/>
      <c r="J159" s="12"/>
      <c r="K159" s="12"/>
      <c r="L159" s="119"/>
      <c r="M159" s="121"/>
      <c r="N159" s="72">
        <f>K159*L159*M159</f>
        <v>0</v>
      </c>
    </row>
    <row r="161" spans="1:14" ht="26.25" customHeight="1" thickBot="1" x14ac:dyDescent="0.35">
      <c r="A161" s="257" t="s">
        <v>120</v>
      </c>
      <c r="B161" s="257"/>
      <c r="C161" s="257"/>
      <c r="D161" s="257"/>
      <c r="E161" s="257"/>
      <c r="F161" s="257"/>
      <c r="G161" s="6"/>
      <c r="I161" s="257" t="s">
        <v>121</v>
      </c>
      <c r="J161" s="257"/>
      <c r="K161" s="257"/>
      <c r="L161" s="257"/>
      <c r="M161" s="257"/>
      <c r="N161" s="257"/>
    </row>
    <row r="162" spans="1:14" ht="81" customHeight="1" thickTop="1" thickBot="1" x14ac:dyDescent="0.35">
      <c r="A162" s="122" t="s">
        <v>70</v>
      </c>
      <c r="B162" s="123"/>
      <c r="C162" s="124" t="s">
        <v>75</v>
      </c>
      <c r="D162" s="125"/>
      <c r="E162" s="216" t="s">
        <v>76</v>
      </c>
      <c r="F162" s="214" t="s">
        <v>77</v>
      </c>
      <c r="G162" s="218" t="s">
        <v>50</v>
      </c>
      <c r="I162" s="126" t="s">
        <v>70</v>
      </c>
      <c r="J162" s="59"/>
      <c r="K162" s="127" t="s">
        <v>78</v>
      </c>
      <c r="L162" s="61"/>
      <c r="M162" s="58" t="s">
        <v>76</v>
      </c>
      <c r="N162" s="128" t="s">
        <v>116</v>
      </c>
    </row>
    <row r="163" spans="1:14" ht="29.25" thickTop="1" thickBot="1" x14ac:dyDescent="0.35">
      <c r="A163" s="122" t="s">
        <v>80</v>
      </c>
      <c r="B163" s="129"/>
      <c r="C163" s="124" t="s">
        <v>81</v>
      </c>
      <c r="D163" s="125"/>
      <c r="E163" s="65">
        <f>(D162+D163)*250</f>
        <v>0</v>
      </c>
      <c r="F163" s="130">
        <f>F167+F169+F172+F174+F177+F170</f>
        <v>0</v>
      </c>
      <c r="G163" s="168"/>
      <c r="I163" s="131" t="s">
        <v>82</v>
      </c>
      <c r="J163" s="68"/>
      <c r="K163" s="132" t="s">
        <v>83</v>
      </c>
      <c r="L163" s="133"/>
      <c r="M163" s="65">
        <f>(L162+L163)*250</f>
        <v>0</v>
      </c>
      <c r="N163" s="134">
        <f>N167+N169+N172+N174+N177+N170</f>
        <v>0</v>
      </c>
    </row>
    <row r="164" spans="1:14" ht="18" thickTop="1" thickBot="1" x14ac:dyDescent="0.35">
      <c r="A164" s="135" t="s">
        <v>84</v>
      </c>
      <c r="B164" s="258"/>
      <c r="C164" s="259"/>
      <c r="D164" s="259"/>
      <c r="E164" s="259"/>
      <c r="F164" s="260"/>
      <c r="G164" s="74"/>
      <c r="I164" s="122" t="s">
        <v>84</v>
      </c>
      <c r="J164" s="253"/>
      <c r="K164" s="253"/>
      <c r="L164" s="253"/>
      <c r="M164" s="253"/>
      <c r="N164" s="254"/>
    </row>
    <row r="165" spans="1:14" ht="18" thickTop="1" thickBot="1" x14ac:dyDescent="0.35">
      <c r="A165" s="1"/>
      <c r="B165" s="1" t="s">
        <v>85</v>
      </c>
      <c r="C165" s="1"/>
      <c r="D165" s="1"/>
      <c r="E165" s="1"/>
      <c r="F165" s="1"/>
      <c r="G165" s="76"/>
      <c r="I165" s="1"/>
      <c r="J165" s="1" t="s">
        <v>85</v>
      </c>
      <c r="K165" s="1"/>
      <c r="L165" s="1"/>
      <c r="M165" s="1"/>
      <c r="N165" s="1"/>
    </row>
    <row r="166" spans="1:14" ht="18" thickTop="1" thickBot="1" x14ac:dyDescent="0.35">
      <c r="A166" s="6"/>
      <c r="B166" s="136" t="s">
        <v>138</v>
      </c>
      <c r="C166" s="137" t="s">
        <v>87</v>
      </c>
      <c r="D166" s="137" t="s">
        <v>88</v>
      </c>
      <c r="E166" s="138" t="s">
        <v>139</v>
      </c>
      <c r="F166" s="139" t="s">
        <v>71</v>
      </c>
      <c r="G166" s="82"/>
      <c r="I166" s="6"/>
      <c r="J166" s="136" t="s">
        <v>138</v>
      </c>
      <c r="K166" s="137" t="s">
        <v>87</v>
      </c>
      <c r="L166" s="137" t="s">
        <v>88</v>
      </c>
      <c r="M166" s="138" t="s">
        <v>139</v>
      </c>
      <c r="N166" s="139" t="s">
        <v>90</v>
      </c>
    </row>
    <row r="167" spans="1:14" ht="17.25" thickBot="1" x14ac:dyDescent="0.35">
      <c r="A167" s="6"/>
      <c r="B167" s="140"/>
      <c r="C167" s="84"/>
      <c r="D167" s="84"/>
      <c r="E167" s="141">
        <v>0.35</v>
      </c>
      <c r="F167" s="86">
        <f>C167*D167*E167</f>
        <v>0</v>
      </c>
      <c r="G167" s="87"/>
      <c r="I167" s="6"/>
      <c r="J167" s="140"/>
      <c r="K167" s="84"/>
      <c r="L167" s="84"/>
      <c r="M167" s="141">
        <v>0.35</v>
      </c>
      <c r="N167" s="86">
        <f>K167*L167*M167</f>
        <v>0</v>
      </c>
    </row>
    <row r="168" spans="1:14" ht="18" thickTop="1" thickBot="1" x14ac:dyDescent="0.35">
      <c r="A168" s="6"/>
      <c r="B168" s="142" t="s">
        <v>92</v>
      </c>
      <c r="C168" s="143" t="s">
        <v>93</v>
      </c>
      <c r="D168" s="144" t="s">
        <v>88</v>
      </c>
      <c r="E168" s="143" t="s">
        <v>94</v>
      </c>
      <c r="F168" s="145" t="s">
        <v>71</v>
      </c>
      <c r="G168" s="82"/>
      <c r="I168" s="6"/>
      <c r="J168" s="142" t="s">
        <v>92</v>
      </c>
      <c r="K168" s="143" t="s">
        <v>95</v>
      </c>
      <c r="L168" s="144" t="s">
        <v>88</v>
      </c>
      <c r="M168" s="143" t="s">
        <v>94</v>
      </c>
      <c r="N168" s="139" t="s">
        <v>90</v>
      </c>
    </row>
    <row r="169" spans="1:14" ht="17.25" thickBot="1" x14ac:dyDescent="0.35">
      <c r="A169" s="6"/>
      <c r="B169" s="140"/>
      <c r="C169" s="93"/>
      <c r="D169" s="93"/>
      <c r="E169" s="84"/>
      <c r="F169" s="96">
        <f>C169*D169*E169</f>
        <v>0</v>
      </c>
      <c r="G169" s="87"/>
      <c r="I169" s="6"/>
      <c r="J169" s="140"/>
      <c r="K169" s="93"/>
      <c r="L169" s="93"/>
      <c r="M169" s="84"/>
      <c r="N169" s="96">
        <f>K169*L169*M169</f>
        <v>0</v>
      </c>
    </row>
    <row r="170" spans="1:14" ht="18" thickTop="1" thickBot="1" x14ac:dyDescent="0.35">
      <c r="A170" s="6"/>
      <c r="B170" s="142" t="s">
        <v>96</v>
      </c>
      <c r="C170" s="6"/>
      <c r="D170" s="6"/>
      <c r="E170" s="6"/>
      <c r="F170" s="98"/>
      <c r="G170" s="87"/>
      <c r="I170" s="6"/>
      <c r="J170" s="142" t="s">
        <v>96</v>
      </c>
      <c r="K170" s="6"/>
      <c r="L170" s="6"/>
      <c r="M170" s="6"/>
      <c r="N170" s="98"/>
    </row>
    <row r="171" spans="1:14" ht="18" thickTop="1" thickBot="1" x14ac:dyDescent="0.35">
      <c r="A171" s="6"/>
      <c r="B171" s="136" t="s">
        <v>97</v>
      </c>
      <c r="C171" s="146" t="s">
        <v>98</v>
      </c>
      <c r="D171" s="137" t="s">
        <v>99</v>
      </c>
      <c r="E171" s="147"/>
      <c r="F171" s="145" t="s">
        <v>100</v>
      </c>
      <c r="G171" s="82"/>
      <c r="I171" s="6"/>
      <c r="J171" s="136" t="s">
        <v>97</v>
      </c>
      <c r="K171" s="148" t="s">
        <v>101</v>
      </c>
      <c r="L171" s="137" t="s">
        <v>99</v>
      </c>
      <c r="M171" s="147"/>
      <c r="N171" s="145" t="s">
        <v>90</v>
      </c>
    </row>
    <row r="172" spans="1:14" ht="17.25" thickBot="1" x14ac:dyDescent="0.35">
      <c r="A172" s="6"/>
      <c r="B172" s="140"/>
      <c r="C172" s="98"/>
      <c r="D172" s="12"/>
      <c r="E172" s="149"/>
      <c r="F172" s="104">
        <f>C172*D172</f>
        <v>0</v>
      </c>
      <c r="G172" s="105"/>
      <c r="I172" s="6"/>
      <c r="J172" s="140"/>
      <c r="K172" s="98"/>
      <c r="L172" s="12"/>
      <c r="M172" s="149"/>
      <c r="N172" s="104">
        <f>K172*L172</f>
        <v>0</v>
      </c>
    </row>
    <row r="173" spans="1:14" ht="29.25" thickTop="1" thickBot="1" x14ac:dyDescent="0.35">
      <c r="A173" s="6"/>
      <c r="B173" s="142" t="s">
        <v>102</v>
      </c>
      <c r="C173" s="150" t="s">
        <v>103</v>
      </c>
      <c r="D173" s="150" t="s">
        <v>104</v>
      </c>
      <c r="E173" s="151"/>
      <c r="F173" s="145" t="s">
        <v>71</v>
      </c>
      <c r="G173" s="82"/>
      <c r="I173" s="6"/>
      <c r="J173" s="142" t="s">
        <v>102</v>
      </c>
      <c r="K173" s="150" t="s">
        <v>105</v>
      </c>
      <c r="L173" s="150" t="s">
        <v>104</v>
      </c>
      <c r="M173" s="151"/>
      <c r="N173" s="139" t="s">
        <v>90</v>
      </c>
    </row>
    <row r="174" spans="1:14" ht="17.25" thickBot="1" x14ac:dyDescent="0.35">
      <c r="A174" s="6"/>
      <c r="B174" s="140"/>
      <c r="C174" s="111"/>
      <c r="D174" s="152">
        <f>D162+D163</f>
        <v>0</v>
      </c>
      <c r="E174" s="153"/>
      <c r="F174" s="86">
        <f>C174*D174</f>
        <v>0</v>
      </c>
      <c r="G174" s="87"/>
      <c r="I174" s="6"/>
      <c r="J174" s="140"/>
      <c r="K174" s="111"/>
      <c r="L174" s="152">
        <f>L162+L163</f>
        <v>0</v>
      </c>
      <c r="M174" s="153"/>
      <c r="N174" s="86">
        <f>K174*L174</f>
        <v>0</v>
      </c>
    </row>
    <row r="175" spans="1:14" ht="18" thickTop="1" thickBot="1" x14ac:dyDescent="0.35">
      <c r="A175" s="1"/>
      <c r="B175" s="1" t="s">
        <v>106</v>
      </c>
      <c r="C175" s="154"/>
      <c r="D175" s="154"/>
      <c r="E175" s="1"/>
      <c r="F175" s="1"/>
      <c r="G175" s="76"/>
      <c r="I175" s="1"/>
      <c r="J175" s="1" t="s">
        <v>106</v>
      </c>
      <c r="K175" s="154"/>
      <c r="L175" s="154"/>
      <c r="M175" s="1"/>
      <c r="N175" s="1"/>
    </row>
    <row r="176" spans="1:14" ht="18" thickTop="1" thickBot="1" x14ac:dyDescent="0.35">
      <c r="A176" s="6"/>
      <c r="B176" s="155" t="s">
        <v>107</v>
      </c>
      <c r="C176" s="156" t="s">
        <v>108</v>
      </c>
      <c r="D176" s="157" t="s">
        <v>109</v>
      </c>
      <c r="E176" s="157" t="s">
        <v>110</v>
      </c>
      <c r="F176" s="158" t="s">
        <v>71</v>
      </c>
      <c r="G176" s="82"/>
      <c r="I176" s="6"/>
      <c r="J176" s="155" t="s">
        <v>107</v>
      </c>
      <c r="K176" s="156" t="s">
        <v>111</v>
      </c>
      <c r="L176" s="157" t="s">
        <v>112</v>
      </c>
      <c r="M176" s="157" t="s">
        <v>110</v>
      </c>
      <c r="N176" s="158" t="s">
        <v>90</v>
      </c>
    </row>
    <row r="177" spans="1:14" ht="17.25" thickBot="1" x14ac:dyDescent="0.35">
      <c r="A177" s="6"/>
      <c r="B177" s="12"/>
      <c r="C177" s="12"/>
      <c r="D177" s="119"/>
      <c r="E177" s="12"/>
      <c r="F177" s="120">
        <f>C177*D177*E177</f>
        <v>0</v>
      </c>
      <c r="G177" s="105"/>
      <c r="I177" s="6"/>
      <c r="J177" s="12"/>
      <c r="K177" s="12"/>
      <c r="L177" s="119"/>
      <c r="M177" s="12"/>
      <c r="N177" s="120">
        <f>K177*L177*M177</f>
        <v>0</v>
      </c>
    </row>
    <row r="179" spans="1:14" ht="26.25" thickBot="1" x14ac:dyDescent="0.35">
      <c r="A179" s="261" t="s">
        <v>122</v>
      </c>
      <c r="B179" s="261"/>
      <c r="C179" s="261"/>
      <c r="D179" s="261"/>
      <c r="E179" s="261"/>
      <c r="F179" s="261"/>
      <c r="G179" s="55"/>
      <c r="I179" s="261" t="s">
        <v>140</v>
      </c>
      <c r="J179" s="261"/>
      <c r="K179" s="261"/>
      <c r="L179" s="261"/>
      <c r="M179" s="261"/>
      <c r="N179" s="261"/>
    </row>
    <row r="180" spans="1:14" ht="83.25" customHeight="1" thickTop="1" thickBot="1" x14ac:dyDescent="0.35">
      <c r="A180" s="56" t="s">
        <v>70</v>
      </c>
      <c r="B180" s="57"/>
      <c r="C180" s="159" t="s">
        <v>75</v>
      </c>
      <c r="D180" s="125"/>
      <c r="E180" s="216" t="s">
        <v>76</v>
      </c>
      <c r="F180" s="211" t="s">
        <v>77</v>
      </c>
      <c r="G180" s="217" t="s">
        <v>50</v>
      </c>
      <c r="I180" s="56" t="s">
        <v>70</v>
      </c>
      <c r="J180" s="59"/>
      <c r="K180" s="60" t="s">
        <v>78</v>
      </c>
      <c r="L180" s="61"/>
      <c r="M180" s="58" t="s">
        <v>76</v>
      </c>
      <c r="N180" s="62" t="s">
        <v>79</v>
      </c>
    </row>
    <row r="181" spans="1:14" ht="29.25" thickTop="1" thickBot="1" x14ac:dyDescent="0.35">
      <c r="A181" s="56" t="s">
        <v>80</v>
      </c>
      <c r="B181" s="63"/>
      <c r="C181" s="160" t="s">
        <v>81</v>
      </c>
      <c r="D181" s="64"/>
      <c r="E181" s="65">
        <f>(D180+D181)*250</f>
        <v>0</v>
      </c>
      <c r="F181" s="66">
        <f>F185+F187+F190+F192+F195+F188</f>
        <v>0</v>
      </c>
      <c r="G181" s="168"/>
      <c r="I181" s="67" t="s">
        <v>82</v>
      </c>
      <c r="J181" s="68"/>
      <c r="K181" s="69" t="s">
        <v>83</v>
      </c>
      <c r="L181" s="70"/>
      <c r="M181" s="71">
        <f>(L180+L181)*250</f>
        <v>0</v>
      </c>
      <c r="N181" s="72">
        <f>N185+N187+N190+N192+N195+N188</f>
        <v>0</v>
      </c>
    </row>
    <row r="182" spans="1:14" ht="18" thickTop="1" thickBot="1" x14ac:dyDescent="0.35">
      <c r="A182" s="73" t="s">
        <v>84</v>
      </c>
      <c r="B182" s="252"/>
      <c r="C182" s="253"/>
      <c r="D182" s="253"/>
      <c r="E182" s="253"/>
      <c r="F182" s="254"/>
      <c r="G182" s="74"/>
      <c r="I182" s="73" t="s">
        <v>84</v>
      </c>
      <c r="J182" s="253"/>
      <c r="K182" s="253"/>
      <c r="L182" s="253"/>
      <c r="M182" s="255"/>
      <c r="N182" s="256"/>
    </row>
    <row r="183" spans="1:14" ht="18" thickTop="1" thickBot="1" x14ac:dyDescent="0.35">
      <c r="A183" s="75"/>
      <c r="B183" s="75" t="s">
        <v>85</v>
      </c>
      <c r="C183" s="75"/>
      <c r="D183" s="75"/>
      <c r="E183" s="75"/>
      <c r="F183" s="75"/>
      <c r="G183" s="76"/>
      <c r="I183" s="75"/>
      <c r="J183" s="75" t="s">
        <v>85</v>
      </c>
      <c r="K183" s="75"/>
      <c r="L183" s="75"/>
      <c r="M183" s="75"/>
      <c r="N183" s="75"/>
    </row>
    <row r="184" spans="1:14" ht="18" thickTop="1" thickBot="1" x14ac:dyDescent="0.35">
      <c r="A184" s="77"/>
      <c r="B184" s="78" t="s">
        <v>138</v>
      </c>
      <c r="C184" s="79" t="s">
        <v>87</v>
      </c>
      <c r="D184" s="79" t="s">
        <v>88</v>
      </c>
      <c r="E184" s="80" t="s">
        <v>139</v>
      </c>
      <c r="F184" s="81" t="s">
        <v>71</v>
      </c>
      <c r="G184" s="82"/>
      <c r="I184" s="77"/>
      <c r="J184" s="78" t="s">
        <v>138</v>
      </c>
      <c r="K184" s="79" t="s">
        <v>87</v>
      </c>
      <c r="L184" s="79" t="s">
        <v>88</v>
      </c>
      <c r="M184" s="80" t="s">
        <v>139</v>
      </c>
      <c r="N184" s="81" t="s">
        <v>90</v>
      </c>
    </row>
    <row r="185" spans="1:14" ht="17.25" thickBot="1" x14ac:dyDescent="0.35">
      <c r="A185" s="77"/>
      <c r="B185" s="83"/>
      <c r="C185" s="84"/>
      <c r="D185" s="84"/>
      <c r="E185" s="85">
        <v>0.35</v>
      </c>
      <c r="F185" s="86"/>
      <c r="G185" s="87"/>
      <c r="I185" s="77"/>
      <c r="J185" s="83"/>
      <c r="K185" s="84"/>
      <c r="L185" s="84"/>
      <c r="M185" s="88">
        <v>0.35</v>
      </c>
      <c r="N185" s="86">
        <f>K185*L185*M185</f>
        <v>0</v>
      </c>
    </row>
    <row r="186" spans="1:14" ht="18" thickTop="1" thickBot="1" x14ac:dyDescent="0.35">
      <c r="A186" s="77"/>
      <c r="B186" s="89" t="s">
        <v>92</v>
      </c>
      <c r="C186" s="90" t="s">
        <v>93</v>
      </c>
      <c r="D186" s="91" t="s">
        <v>88</v>
      </c>
      <c r="E186" s="90" t="s">
        <v>94</v>
      </c>
      <c r="F186" s="92" t="s">
        <v>71</v>
      </c>
      <c r="G186" s="82"/>
      <c r="I186" s="77"/>
      <c r="J186" s="89" t="s">
        <v>92</v>
      </c>
      <c r="K186" s="90" t="s">
        <v>95</v>
      </c>
      <c r="L186" s="91" t="s">
        <v>88</v>
      </c>
      <c r="M186" s="90" t="s">
        <v>94</v>
      </c>
      <c r="N186" s="81" t="s">
        <v>90</v>
      </c>
    </row>
    <row r="187" spans="1:14" ht="17.25" thickBot="1" x14ac:dyDescent="0.35">
      <c r="A187" s="77"/>
      <c r="B187" s="83"/>
      <c r="C187" s="93"/>
      <c r="D187" s="93"/>
      <c r="E187" s="94"/>
      <c r="F187" s="95">
        <f>C187*D187*E187</f>
        <v>0</v>
      </c>
      <c r="G187" s="87"/>
      <c r="I187" s="77"/>
      <c r="J187" s="83"/>
      <c r="K187" s="84"/>
      <c r="L187" s="84"/>
      <c r="M187" s="84"/>
      <c r="N187" s="96">
        <f>K187*L187*M187</f>
        <v>0</v>
      </c>
    </row>
    <row r="188" spans="1:14" ht="18" thickTop="1" thickBot="1" x14ac:dyDescent="0.35">
      <c r="A188" s="77"/>
      <c r="B188" s="97" t="s">
        <v>96</v>
      </c>
      <c r="C188" s="77"/>
      <c r="D188" s="77"/>
      <c r="E188" s="77"/>
      <c r="F188" s="98"/>
      <c r="G188" s="87"/>
      <c r="I188" s="77"/>
      <c r="J188" s="97" t="s">
        <v>96</v>
      </c>
      <c r="K188" s="77"/>
      <c r="L188" s="77"/>
      <c r="M188" s="77"/>
      <c r="N188" s="99"/>
    </row>
    <row r="189" spans="1:14" ht="18" thickTop="1" thickBot="1" x14ac:dyDescent="0.35">
      <c r="A189" s="77"/>
      <c r="B189" s="78" t="s">
        <v>97</v>
      </c>
      <c r="C189" s="100" t="s">
        <v>98</v>
      </c>
      <c r="D189" s="79" t="s">
        <v>99</v>
      </c>
      <c r="E189" s="101"/>
      <c r="F189" s="92" t="s">
        <v>100</v>
      </c>
      <c r="G189" s="82"/>
      <c r="I189" s="77"/>
      <c r="J189" s="78" t="s">
        <v>97</v>
      </c>
      <c r="K189" s="100" t="s">
        <v>101</v>
      </c>
      <c r="L189" s="79" t="s">
        <v>99</v>
      </c>
      <c r="M189" s="101"/>
      <c r="N189" s="92" t="s">
        <v>90</v>
      </c>
    </row>
    <row r="190" spans="1:14" ht="17.25" thickBot="1" x14ac:dyDescent="0.35">
      <c r="A190" s="77"/>
      <c r="B190" s="83"/>
      <c r="C190" s="98"/>
      <c r="D190" s="12"/>
      <c r="E190" s="103"/>
      <c r="F190" s="104">
        <f>C190*D190</f>
        <v>0</v>
      </c>
      <c r="G190" s="105"/>
      <c r="I190" s="77"/>
      <c r="J190" s="83"/>
      <c r="K190" s="84"/>
      <c r="L190" s="84"/>
      <c r="M190" s="103"/>
      <c r="N190" s="104">
        <f>K190*L190</f>
        <v>0</v>
      </c>
    </row>
    <row r="191" spans="1:14" ht="29.25" thickTop="1" thickBot="1" x14ac:dyDescent="0.35">
      <c r="A191" s="77"/>
      <c r="B191" s="89" t="s">
        <v>102</v>
      </c>
      <c r="C191" s="106" t="s">
        <v>103</v>
      </c>
      <c r="D191" s="106" t="s">
        <v>104</v>
      </c>
      <c r="E191" s="107"/>
      <c r="F191" s="92" t="s">
        <v>71</v>
      </c>
      <c r="G191" s="82"/>
      <c r="I191" s="77"/>
      <c r="J191" s="89" t="s">
        <v>102</v>
      </c>
      <c r="K191" s="106" t="s">
        <v>105</v>
      </c>
      <c r="L191" s="106" t="s">
        <v>104</v>
      </c>
      <c r="M191" s="107"/>
      <c r="N191" s="81" t="s">
        <v>90</v>
      </c>
    </row>
    <row r="192" spans="1:14" ht="17.25" thickBot="1" x14ac:dyDescent="0.35">
      <c r="A192" s="77"/>
      <c r="B192" s="83"/>
      <c r="C192" s="111"/>
      <c r="D192" s="112"/>
      <c r="E192" s="110"/>
      <c r="F192" s="86">
        <f>C192*D192</f>
        <v>0</v>
      </c>
      <c r="G192" s="87"/>
      <c r="I192" s="77"/>
      <c r="J192" s="83"/>
      <c r="K192" s="111"/>
      <c r="L192" s="112"/>
      <c r="M192" s="113"/>
      <c r="N192" s="86">
        <f>K192*L192</f>
        <v>0</v>
      </c>
    </row>
    <row r="193" spans="1:14" ht="18" thickTop="1" thickBot="1" x14ac:dyDescent="0.35">
      <c r="A193" s="75"/>
      <c r="B193" s="75" t="s">
        <v>106</v>
      </c>
      <c r="C193" s="114"/>
      <c r="D193" s="114"/>
      <c r="E193" s="75"/>
      <c r="F193" s="75"/>
      <c r="G193" s="76"/>
      <c r="I193" s="75"/>
      <c r="J193" s="75" t="s">
        <v>106</v>
      </c>
      <c r="K193" s="114"/>
      <c r="L193" s="114"/>
      <c r="M193" s="75"/>
      <c r="N193" s="75"/>
    </row>
    <row r="194" spans="1:14" ht="18" thickTop="1" thickBot="1" x14ac:dyDescent="0.35">
      <c r="A194" s="77"/>
      <c r="B194" s="115" t="s">
        <v>107</v>
      </c>
      <c r="C194" s="116" t="s">
        <v>108</v>
      </c>
      <c r="D194" s="117" t="s">
        <v>109</v>
      </c>
      <c r="E194" s="117" t="s">
        <v>110</v>
      </c>
      <c r="F194" s="118" t="s">
        <v>71</v>
      </c>
      <c r="G194" s="82"/>
      <c r="I194" s="77"/>
      <c r="J194" s="115" t="s">
        <v>107</v>
      </c>
      <c r="K194" s="116" t="s">
        <v>111</v>
      </c>
      <c r="L194" s="117" t="s">
        <v>112</v>
      </c>
      <c r="M194" s="117" t="s">
        <v>110</v>
      </c>
      <c r="N194" s="118" t="s">
        <v>90</v>
      </c>
    </row>
    <row r="195" spans="1:14" ht="17.25" thickBot="1" x14ac:dyDescent="0.35">
      <c r="A195" s="77"/>
      <c r="B195" s="12" t="s">
        <v>123</v>
      </c>
      <c r="C195" s="12"/>
      <c r="D195" s="119"/>
      <c r="E195" s="12"/>
      <c r="F195" s="120"/>
      <c r="G195" s="105"/>
      <c r="I195" s="77"/>
      <c r="J195" s="12"/>
      <c r="K195" s="12"/>
      <c r="L195" s="119"/>
      <c r="M195" s="121"/>
      <c r="N195" s="72">
        <f>K195*L195*M195</f>
        <v>0</v>
      </c>
    </row>
    <row r="197" spans="1:14" ht="26.25" thickBot="1" x14ac:dyDescent="0.35">
      <c r="A197" s="257" t="s">
        <v>124</v>
      </c>
      <c r="B197" s="257"/>
      <c r="C197" s="257"/>
      <c r="D197" s="257"/>
      <c r="E197" s="257"/>
      <c r="F197" s="257"/>
      <c r="G197" s="6"/>
      <c r="I197" s="257" t="s">
        <v>125</v>
      </c>
      <c r="J197" s="257"/>
      <c r="K197" s="257"/>
      <c r="L197" s="257"/>
      <c r="M197" s="257"/>
      <c r="N197" s="257"/>
    </row>
    <row r="198" spans="1:14" ht="92.25" customHeight="1" thickTop="1" thickBot="1" x14ac:dyDescent="0.35">
      <c r="A198" s="122" t="s">
        <v>70</v>
      </c>
      <c r="B198" s="123"/>
      <c r="C198" s="124" t="s">
        <v>75</v>
      </c>
      <c r="D198" s="125"/>
      <c r="E198" s="216" t="s">
        <v>76</v>
      </c>
      <c r="F198" s="214" t="s">
        <v>77</v>
      </c>
      <c r="G198" s="218" t="s">
        <v>50</v>
      </c>
      <c r="I198" s="126" t="s">
        <v>70</v>
      </c>
      <c r="J198" s="59"/>
      <c r="K198" s="127" t="s">
        <v>78</v>
      </c>
      <c r="L198" s="61"/>
      <c r="M198" s="216" t="s">
        <v>76</v>
      </c>
      <c r="N198" s="128" t="s">
        <v>116</v>
      </c>
    </row>
    <row r="199" spans="1:14" ht="29.25" thickTop="1" thickBot="1" x14ac:dyDescent="0.35">
      <c r="A199" s="122" t="s">
        <v>80</v>
      </c>
      <c r="B199" s="129"/>
      <c r="C199" s="124" t="s">
        <v>81</v>
      </c>
      <c r="D199" s="125"/>
      <c r="E199" s="65">
        <f>(D198+D199)*250</f>
        <v>0</v>
      </c>
      <c r="F199" s="130">
        <f>F203+F205+F208+F210+F213+F206</f>
        <v>0</v>
      </c>
      <c r="G199" s="168"/>
      <c r="I199" s="131" t="s">
        <v>82</v>
      </c>
      <c r="J199" s="68"/>
      <c r="K199" s="132" t="s">
        <v>83</v>
      </c>
      <c r="L199" s="133"/>
      <c r="M199" s="65">
        <f>(L198+L199)*250</f>
        <v>0</v>
      </c>
      <c r="N199" s="134">
        <f>N203+N205+N208+N210+N213+N206</f>
        <v>0</v>
      </c>
    </row>
    <row r="200" spans="1:14" ht="18" thickTop="1" thickBot="1" x14ac:dyDescent="0.35">
      <c r="A200" s="135" t="s">
        <v>84</v>
      </c>
      <c r="B200" s="258"/>
      <c r="C200" s="259"/>
      <c r="D200" s="259"/>
      <c r="E200" s="259"/>
      <c r="F200" s="260"/>
      <c r="G200" s="74"/>
      <c r="I200" s="122" t="s">
        <v>84</v>
      </c>
      <c r="J200" s="253"/>
      <c r="K200" s="253"/>
      <c r="L200" s="253"/>
      <c r="M200" s="253"/>
      <c r="N200" s="254"/>
    </row>
    <row r="201" spans="1:14" ht="18" thickTop="1" thickBot="1" x14ac:dyDescent="0.35">
      <c r="A201" s="1"/>
      <c r="B201" s="1" t="s">
        <v>85</v>
      </c>
      <c r="C201" s="1"/>
      <c r="D201" s="1"/>
      <c r="E201" s="1"/>
      <c r="F201" s="1"/>
      <c r="G201" s="76"/>
      <c r="I201" s="1"/>
      <c r="J201" s="1" t="s">
        <v>85</v>
      </c>
      <c r="K201" s="1"/>
      <c r="L201" s="1"/>
      <c r="M201" s="1"/>
      <c r="N201" s="1"/>
    </row>
    <row r="202" spans="1:14" ht="18" thickTop="1" thickBot="1" x14ac:dyDescent="0.35">
      <c r="A202" s="6"/>
      <c r="B202" s="136" t="s">
        <v>86</v>
      </c>
      <c r="C202" s="137" t="s">
        <v>87</v>
      </c>
      <c r="D202" s="137" t="s">
        <v>88</v>
      </c>
      <c r="E202" s="138" t="s">
        <v>89</v>
      </c>
      <c r="F202" s="139" t="s">
        <v>71</v>
      </c>
      <c r="G202" s="82"/>
      <c r="I202" s="6"/>
      <c r="J202" s="136" t="s">
        <v>86</v>
      </c>
      <c r="K202" s="137" t="s">
        <v>87</v>
      </c>
      <c r="L202" s="137" t="s">
        <v>88</v>
      </c>
      <c r="M202" s="138" t="s">
        <v>89</v>
      </c>
      <c r="N202" s="139" t="s">
        <v>90</v>
      </c>
    </row>
    <row r="203" spans="1:14" ht="17.25" thickBot="1" x14ac:dyDescent="0.35">
      <c r="A203" s="6"/>
      <c r="B203" s="140"/>
      <c r="C203" s="84"/>
      <c r="D203" s="84"/>
      <c r="E203" s="141">
        <v>0.35</v>
      </c>
      <c r="F203" s="86">
        <f>C203*D203*E203</f>
        <v>0</v>
      </c>
      <c r="G203" s="87"/>
      <c r="I203" s="6"/>
      <c r="J203" s="140"/>
      <c r="K203" s="84"/>
      <c r="L203" s="84"/>
      <c r="M203" s="141">
        <v>0.35</v>
      </c>
      <c r="N203" s="86">
        <f>K203*L203*M203</f>
        <v>0</v>
      </c>
    </row>
    <row r="204" spans="1:14" ht="18" thickTop="1" thickBot="1" x14ac:dyDescent="0.35">
      <c r="A204" s="6"/>
      <c r="B204" s="142" t="s">
        <v>92</v>
      </c>
      <c r="C204" s="143" t="s">
        <v>93</v>
      </c>
      <c r="D204" s="144" t="s">
        <v>88</v>
      </c>
      <c r="E204" s="143" t="s">
        <v>94</v>
      </c>
      <c r="F204" s="145" t="s">
        <v>71</v>
      </c>
      <c r="G204" s="82"/>
      <c r="I204" s="6"/>
      <c r="J204" s="142" t="s">
        <v>92</v>
      </c>
      <c r="K204" s="143" t="s">
        <v>95</v>
      </c>
      <c r="L204" s="144" t="s">
        <v>88</v>
      </c>
      <c r="M204" s="143" t="s">
        <v>94</v>
      </c>
      <c r="N204" s="139" t="s">
        <v>90</v>
      </c>
    </row>
    <row r="205" spans="1:14" ht="17.25" thickBot="1" x14ac:dyDescent="0.35">
      <c r="A205" s="6"/>
      <c r="B205" s="140"/>
      <c r="C205" s="93"/>
      <c r="D205" s="93"/>
      <c r="E205" s="84"/>
      <c r="F205" s="96">
        <f>C205*D205*E205</f>
        <v>0</v>
      </c>
      <c r="G205" s="87"/>
      <c r="I205" s="6"/>
      <c r="J205" s="140"/>
      <c r="K205" s="93"/>
      <c r="L205" s="93"/>
      <c r="M205" s="84"/>
      <c r="N205" s="96">
        <f>K205*L205*M205</f>
        <v>0</v>
      </c>
    </row>
    <row r="206" spans="1:14" ht="18" thickTop="1" thickBot="1" x14ac:dyDescent="0.35">
      <c r="A206" s="6"/>
      <c r="B206" s="142" t="s">
        <v>96</v>
      </c>
      <c r="C206" s="6"/>
      <c r="D206" s="6"/>
      <c r="E206" s="6"/>
      <c r="F206" s="98"/>
      <c r="G206" s="87"/>
      <c r="I206" s="6"/>
      <c r="J206" s="142" t="s">
        <v>96</v>
      </c>
      <c r="K206" s="6"/>
      <c r="L206" s="6"/>
      <c r="M206" s="6"/>
      <c r="N206" s="98"/>
    </row>
    <row r="207" spans="1:14" ht="18" thickTop="1" thickBot="1" x14ac:dyDescent="0.35">
      <c r="A207" s="6"/>
      <c r="B207" s="136" t="s">
        <v>97</v>
      </c>
      <c r="C207" s="146" t="s">
        <v>98</v>
      </c>
      <c r="D207" s="137" t="s">
        <v>99</v>
      </c>
      <c r="E207" s="147"/>
      <c r="F207" s="145" t="s">
        <v>100</v>
      </c>
      <c r="G207" s="82"/>
      <c r="I207" s="6"/>
      <c r="J207" s="136" t="s">
        <v>97</v>
      </c>
      <c r="K207" s="148" t="s">
        <v>101</v>
      </c>
      <c r="L207" s="137" t="s">
        <v>99</v>
      </c>
      <c r="M207" s="147"/>
      <c r="N207" s="145" t="s">
        <v>90</v>
      </c>
    </row>
    <row r="208" spans="1:14" ht="17.25" thickBot="1" x14ac:dyDescent="0.35">
      <c r="A208" s="6"/>
      <c r="B208" s="140"/>
      <c r="C208" s="98"/>
      <c r="D208" s="12"/>
      <c r="E208" s="149"/>
      <c r="F208" s="104">
        <f>C208*D208</f>
        <v>0</v>
      </c>
      <c r="G208" s="105"/>
      <c r="I208" s="6"/>
      <c r="J208" s="140"/>
      <c r="K208" s="98"/>
      <c r="L208" s="12"/>
      <c r="M208" s="149"/>
      <c r="N208" s="104">
        <f>K208*L208</f>
        <v>0</v>
      </c>
    </row>
    <row r="209" spans="1:14" ht="29.25" thickTop="1" thickBot="1" x14ac:dyDescent="0.35">
      <c r="A209" s="6"/>
      <c r="B209" s="142" t="s">
        <v>102</v>
      </c>
      <c r="C209" s="150" t="s">
        <v>103</v>
      </c>
      <c r="D209" s="150" t="s">
        <v>104</v>
      </c>
      <c r="E209" s="151"/>
      <c r="F209" s="145" t="s">
        <v>71</v>
      </c>
      <c r="G209" s="82"/>
      <c r="I209" s="6"/>
      <c r="J209" s="142" t="s">
        <v>102</v>
      </c>
      <c r="K209" s="150" t="s">
        <v>105</v>
      </c>
      <c r="L209" s="150" t="s">
        <v>104</v>
      </c>
      <c r="M209" s="151"/>
      <c r="N209" s="139" t="s">
        <v>90</v>
      </c>
    </row>
    <row r="210" spans="1:14" ht="17.25" thickBot="1" x14ac:dyDescent="0.35">
      <c r="A210" s="6"/>
      <c r="B210" s="140"/>
      <c r="C210" s="111"/>
      <c r="D210" s="152">
        <f>D198+D199</f>
        <v>0</v>
      </c>
      <c r="E210" s="153"/>
      <c r="F210" s="86">
        <f>C210*D210</f>
        <v>0</v>
      </c>
      <c r="G210" s="87"/>
      <c r="I210" s="6"/>
      <c r="J210" s="140"/>
      <c r="K210" s="111"/>
      <c r="L210" s="152">
        <f>L198+L199</f>
        <v>0</v>
      </c>
      <c r="M210" s="153"/>
      <c r="N210" s="86">
        <f>K210*L210</f>
        <v>0</v>
      </c>
    </row>
    <row r="211" spans="1:14" ht="18" thickTop="1" thickBot="1" x14ac:dyDescent="0.35">
      <c r="A211" s="1"/>
      <c r="B211" s="1" t="s">
        <v>106</v>
      </c>
      <c r="C211" s="154"/>
      <c r="D211" s="154"/>
      <c r="E211" s="1"/>
      <c r="F211" s="1"/>
      <c r="G211" s="76"/>
      <c r="I211" s="1"/>
      <c r="J211" s="1" t="s">
        <v>106</v>
      </c>
      <c r="K211" s="154"/>
      <c r="L211" s="154"/>
      <c r="M211" s="1"/>
      <c r="N211" s="1"/>
    </row>
    <row r="212" spans="1:14" ht="18" thickTop="1" thickBot="1" x14ac:dyDescent="0.35">
      <c r="A212" s="6"/>
      <c r="B212" s="155" t="s">
        <v>107</v>
      </c>
      <c r="C212" s="156" t="s">
        <v>108</v>
      </c>
      <c r="D212" s="157" t="s">
        <v>109</v>
      </c>
      <c r="E212" s="157" t="s">
        <v>110</v>
      </c>
      <c r="F212" s="158" t="s">
        <v>71</v>
      </c>
      <c r="G212" s="82"/>
      <c r="I212" s="6"/>
      <c r="J212" s="155" t="s">
        <v>107</v>
      </c>
      <c r="K212" s="156" t="s">
        <v>111</v>
      </c>
      <c r="L212" s="157" t="s">
        <v>112</v>
      </c>
      <c r="M212" s="157" t="s">
        <v>110</v>
      </c>
      <c r="N212" s="158" t="s">
        <v>90</v>
      </c>
    </row>
    <row r="213" spans="1:14" ht="17.25" thickBot="1" x14ac:dyDescent="0.35">
      <c r="A213" s="6"/>
      <c r="B213" s="12"/>
      <c r="C213" s="12"/>
      <c r="D213" s="119"/>
      <c r="E213" s="12"/>
      <c r="F213" s="120">
        <f>C213*D213*E213</f>
        <v>0</v>
      </c>
      <c r="G213" s="105"/>
      <c r="I213" s="6"/>
      <c r="J213" s="12"/>
      <c r="K213" s="12"/>
      <c r="L213" s="119"/>
      <c r="M213" s="12"/>
      <c r="N213" s="120">
        <f>K213*L213*M213</f>
        <v>0</v>
      </c>
    </row>
    <row r="214" spans="1:14" x14ac:dyDescent="0.3">
      <c r="A214" s="6"/>
    </row>
    <row r="215" spans="1:14" ht="26.25" thickBot="1" x14ac:dyDescent="0.35">
      <c r="A215" s="261" t="s">
        <v>126</v>
      </c>
      <c r="B215" s="261"/>
      <c r="C215" s="261"/>
      <c r="D215" s="261"/>
      <c r="E215" s="261"/>
      <c r="F215" s="261"/>
      <c r="G215" s="55"/>
      <c r="I215" s="261" t="s">
        <v>127</v>
      </c>
      <c r="J215" s="261"/>
      <c r="K215" s="261"/>
      <c r="L215" s="261"/>
      <c r="M215" s="261"/>
      <c r="N215" s="261"/>
    </row>
    <row r="216" spans="1:14" ht="69" customHeight="1" thickTop="1" thickBot="1" x14ac:dyDescent="0.35">
      <c r="A216" s="56" t="s">
        <v>70</v>
      </c>
      <c r="B216" s="57"/>
      <c r="C216" s="159" t="s">
        <v>75</v>
      </c>
      <c r="D216" s="125"/>
      <c r="E216" s="231" t="s">
        <v>76</v>
      </c>
      <c r="F216" s="211" t="s">
        <v>77</v>
      </c>
      <c r="G216" s="217" t="s">
        <v>50</v>
      </c>
      <c r="I216" s="56" t="s">
        <v>70</v>
      </c>
      <c r="J216" s="59"/>
      <c r="K216" s="60" t="s">
        <v>78</v>
      </c>
      <c r="L216" s="61"/>
      <c r="M216" s="232" t="s">
        <v>76</v>
      </c>
      <c r="N216" s="62" t="s">
        <v>79</v>
      </c>
    </row>
    <row r="217" spans="1:14" ht="29.25" thickTop="1" thickBot="1" x14ac:dyDescent="0.35">
      <c r="A217" s="56" t="s">
        <v>80</v>
      </c>
      <c r="B217" s="63"/>
      <c r="C217" s="160" t="s">
        <v>81</v>
      </c>
      <c r="D217" s="64"/>
      <c r="E217" s="65">
        <f>(D216+D217)*250</f>
        <v>0</v>
      </c>
      <c r="F217" s="66">
        <f>F221+F223+F226+F228+F231+F224</f>
        <v>0</v>
      </c>
      <c r="G217" s="168"/>
      <c r="I217" s="67" t="s">
        <v>82</v>
      </c>
      <c r="J217" s="68"/>
      <c r="K217" s="69" t="s">
        <v>83</v>
      </c>
      <c r="L217" s="70"/>
      <c r="M217" s="71">
        <f>(L216+L217)*250</f>
        <v>0</v>
      </c>
      <c r="N217" s="72">
        <f>N221+N223+N226+N228+N231+N224</f>
        <v>0</v>
      </c>
    </row>
    <row r="218" spans="1:14" ht="18" thickTop="1" thickBot="1" x14ac:dyDescent="0.35">
      <c r="A218" s="73" t="s">
        <v>84</v>
      </c>
      <c r="B218" s="252"/>
      <c r="C218" s="253"/>
      <c r="D218" s="253"/>
      <c r="E218" s="253"/>
      <c r="F218" s="254"/>
      <c r="G218" s="74"/>
      <c r="I218" s="73" t="s">
        <v>84</v>
      </c>
      <c r="J218" s="253"/>
      <c r="K218" s="253"/>
      <c r="L218" s="253"/>
      <c r="M218" s="255"/>
      <c r="N218" s="256"/>
    </row>
    <row r="219" spans="1:14" ht="18" thickTop="1" thickBot="1" x14ac:dyDescent="0.35">
      <c r="A219" s="75"/>
      <c r="B219" s="75" t="s">
        <v>85</v>
      </c>
      <c r="C219" s="75"/>
      <c r="D219" s="75"/>
      <c r="E219" s="75"/>
      <c r="F219" s="75"/>
      <c r="G219" s="76"/>
      <c r="I219" s="75"/>
      <c r="J219" s="75" t="s">
        <v>85</v>
      </c>
      <c r="K219" s="75"/>
      <c r="L219" s="75"/>
      <c r="M219" s="75"/>
      <c r="N219" s="75"/>
    </row>
    <row r="220" spans="1:14" ht="18" thickTop="1" thickBot="1" x14ac:dyDescent="0.35">
      <c r="A220" s="77"/>
      <c r="B220" s="78" t="s">
        <v>138</v>
      </c>
      <c r="C220" s="79" t="s">
        <v>87</v>
      </c>
      <c r="D220" s="79" t="s">
        <v>88</v>
      </c>
      <c r="E220" s="80" t="s">
        <v>139</v>
      </c>
      <c r="F220" s="81" t="s">
        <v>71</v>
      </c>
      <c r="G220" s="82"/>
      <c r="I220" s="77"/>
      <c r="J220" s="78" t="s">
        <v>138</v>
      </c>
      <c r="K220" s="79" t="s">
        <v>87</v>
      </c>
      <c r="L220" s="79" t="s">
        <v>88</v>
      </c>
      <c r="M220" s="80" t="s">
        <v>139</v>
      </c>
      <c r="N220" s="81" t="s">
        <v>90</v>
      </c>
    </row>
    <row r="221" spans="1:14" ht="17.25" thickBot="1" x14ac:dyDescent="0.35">
      <c r="A221" s="77"/>
      <c r="B221" s="83"/>
      <c r="C221" s="84"/>
      <c r="D221" s="84"/>
      <c r="E221" s="85">
        <v>0.35</v>
      </c>
      <c r="F221" s="86"/>
      <c r="G221" s="87"/>
      <c r="I221" s="77"/>
      <c r="J221" s="83"/>
      <c r="K221" s="84"/>
      <c r="L221" s="84"/>
      <c r="M221" s="88">
        <v>0.35</v>
      </c>
      <c r="N221" s="86">
        <f>K221*L221*M221</f>
        <v>0</v>
      </c>
    </row>
    <row r="222" spans="1:14" ht="18" thickTop="1" thickBot="1" x14ac:dyDescent="0.35">
      <c r="A222" s="77"/>
      <c r="B222" s="89" t="s">
        <v>92</v>
      </c>
      <c r="C222" s="90" t="s">
        <v>93</v>
      </c>
      <c r="D222" s="91" t="s">
        <v>88</v>
      </c>
      <c r="E222" s="90" t="s">
        <v>94</v>
      </c>
      <c r="F222" s="92" t="s">
        <v>71</v>
      </c>
      <c r="G222" s="82"/>
      <c r="I222" s="77"/>
      <c r="J222" s="89" t="s">
        <v>92</v>
      </c>
      <c r="K222" s="90" t="s">
        <v>95</v>
      </c>
      <c r="L222" s="91" t="s">
        <v>88</v>
      </c>
      <c r="M222" s="90" t="s">
        <v>94</v>
      </c>
      <c r="N222" s="81" t="s">
        <v>90</v>
      </c>
    </row>
    <row r="223" spans="1:14" ht="17.25" thickBot="1" x14ac:dyDescent="0.35">
      <c r="A223" s="77"/>
      <c r="B223" s="83"/>
      <c r="C223" s="93"/>
      <c r="D223" s="93"/>
      <c r="E223" s="94"/>
      <c r="F223" s="95">
        <f>C223*D223*E223</f>
        <v>0</v>
      </c>
      <c r="G223" s="87"/>
      <c r="I223" s="77"/>
      <c r="J223" s="83"/>
      <c r="K223" s="84"/>
      <c r="L223" s="84"/>
      <c r="M223" s="84"/>
      <c r="N223" s="96">
        <f>K223*L223*M223</f>
        <v>0</v>
      </c>
    </row>
    <row r="224" spans="1:14" ht="18" thickTop="1" thickBot="1" x14ac:dyDescent="0.35">
      <c r="A224" s="77"/>
      <c r="B224" s="97" t="s">
        <v>96</v>
      </c>
      <c r="C224" s="77"/>
      <c r="D224" s="77"/>
      <c r="E224" s="77"/>
      <c r="F224" s="98"/>
      <c r="G224" s="87"/>
      <c r="I224" s="77"/>
      <c r="J224" s="97" t="s">
        <v>96</v>
      </c>
      <c r="K224" s="77"/>
      <c r="L224" s="77"/>
      <c r="M224" s="77"/>
      <c r="N224" s="99"/>
    </row>
    <row r="225" spans="1:14" ht="18" thickTop="1" thickBot="1" x14ac:dyDescent="0.35">
      <c r="A225" s="77"/>
      <c r="B225" s="78" t="s">
        <v>97</v>
      </c>
      <c r="C225" s="100" t="s">
        <v>98</v>
      </c>
      <c r="D225" s="79" t="s">
        <v>99</v>
      </c>
      <c r="E225" s="101"/>
      <c r="F225" s="92" t="s">
        <v>100</v>
      </c>
      <c r="G225" s="82"/>
      <c r="I225" s="77"/>
      <c r="J225" s="78" t="s">
        <v>97</v>
      </c>
      <c r="K225" s="100" t="s">
        <v>101</v>
      </c>
      <c r="L225" s="79" t="s">
        <v>99</v>
      </c>
      <c r="M225" s="101"/>
      <c r="N225" s="92" t="s">
        <v>90</v>
      </c>
    </row>
    <row r="226" spans="1:14" ht="17.25" thickBot="1" x14ac:dyDescent="0.35">
      <c r="A226" s="77"/>
      <c r="B226" s="83"/>
      <c r="C226" s="98"/>
      <c r="D226" s="12"/>
      <c r="E226" s="103"/>
      <c r="F226" s="104">
        <f>C226*D226</f>
        <v>0</v>
      </c>
      <c r="G226" s="105"/>
      <c r="I226" s="77"/>
      <c r="J226" s="83"/>
      <c r="K226" s="84"/>
      <c r="L226" s="84"/>
      <c r="M226" s="103"/>
      <c r="N226" s="104">
        <f>K226*L226</f>
        <v>0</v>
      </c>
    </row>
    <row r="227" spans="1:14" ht="29.25" thickTop="1" thickBot="1" x14ac:dyDescent="0.35">
      <c r="A227" s="77"/>
      <c r="B227" s="89" t="s">
        <v>102</v>
      </c>
      <c r="C227" s="106" t="s">
        <v>103</v>
      </c>
      <c r="D227" s="106" t="s">
        <v>104</v>
      </c>
      <c r="E227" s="107"/>
      <c r="F227" s="92" t="s">
        <v>71</v>
      </c>
      <c r="G227" s="82"/>
      <c r="I227" s="77"/>
      <c r="J227" s="89" t="s">
        <v>102</v>
      </c>
      <c r="K227" s="106" t="s">
        <v>105</v>
      </c>
      <c r="L227" s="106" t="s">
        <v>104</v>
      </c>
      <c r="M227" s="107"/>
      <c r="N227" s="81" t="s">
        <v>90</v>
      </c>
    </row>
    <row r="228" spans="1:14" ht="17.25" thickBot="1" x14ac:dyDescent="0.35">
      <c r="A228" s="77"/>
      <c r="B228" s="83"/>
      <c r="C228" s="111"/>
      <c r="D228" s="112"/>
      <c r="E228" s="110"/>
      <c r="F228" s="86">
        <f>C228*D228</f>
        <v>0</v>
      </c>
      <c r="G228" s="87"/>
      <c r="I228" s="77"/>
      <c r="J228" s="83"/>
      <c r="K228" s="111"/>
      <c r="L228" s="112"/>
      <c r="M228" s="113"/>
      <c r="N228" s="86">
        <f>K228*L228</f>
        <v>0</v>
      </c>
    </row>
    <row r="229" spans="1:14" ht="18" thickTop="1" thickBot="1" x14ac:dyDescent="0.35">
      <c r="A229" s="75"/>
      <c r="B229" s="75" t="s">
        <v>106</v>
      </c>
      <c r="C229" s="114"/>
      <c r="D229" s="114"/>
      <c r="E229" s="75"/>
      <c r="F229" s="75"/>
      <c r="G229" s="76"/>
      <c r="I229" s="75"/>
      <c r="J229" s="75" t="s">
        <v>106</v>
      </c>
      <c r="K229" s="114"/>
      <c r="L229" s="114"/>
      <c r="M229" s="75"/>
      <c r="N229" s="75"/>
    </row>
    <row r="230" spans="1:14" ht="18" thickTop="1" thickBot="1" x14ac:dyDescent="0.35">
      <c r="A230" s="77"/>
      <c r="B230" s="115" t="s">
        <v>107</v>
      </c>
      <c r="C230" s="116" t="s">
        <v>108</v>
      </c>
      <c r="D230" s="117" t="s">
        <v>109</v>
      </c>
      <c r="E230" s="117" t="s">
        <v>110</v>
      </c>
      <c r="F230" s="118" t="s">
        <v>71</v>
      </c>
      <c r="G230" s="82"/>
      <c r="I230" s="77"/>
      <c r="J230" s="115" t="s">
        <v>107</v>
      </c>
      <c r="K230" s="116" t="s">
        <v>111</v>
      </c>
      <c r="L230" s="117" t="s">
        <v>112</v>
      </c>
      <c r="M230" s="117" t="s">
        <v>110</v>
      </c>
      <c r="N230" s="118" t="s">
        <v>90</v>
      </c>
    </row>
    <row r="231" spans="1:14" ht="17.25" thickBot="1" x14ac:dyDescent="0.35">
      <c r="A231" s="77"/>
      <c r="B231" s="12" t="s">
        <v>123</v>
      </c>
      <c r="C231" s="12"/>
      <c r="D231" s="119"/>
      <c r="E231" s="12"/>
      <c r="F231" s="120"/>
      <c r="G231" s="105"/>
      <c r="I231" s="77"/>
      <c r="J231" s="12"/>
      <c r="K231" s="12"/>
      <c r="L231" s="119"/>
      <c r="M231" s="121"/>
      <c r="N231" s="72">
        <f>K231*L231*M231</f>
        <v>0</v>
      </c>
    </row>
    <row r="233" spans="1:14" ht="26.25" thickBot="1" x14ac:dyDescent="0.35">
      <c r="A233" s="257" t="s">
        <v>128</v>
      </c>
      <c r="B233" s="257"/>
      <c r="C233" s="257"/>
      <c r="D233" s="257"/>
      <c r="E233" s="257"/>
      <c r="F233" s="257"/>
      <c r="G233" s="6"/>
      <c r="I233" s="257" t="s">
        <v>129</v>
      </c>
      <c r="J233" s="257"/>
      <c r="K233" s="257"/>
      <c r="L233" s="257"/>
      <c r="M233" s="257"/>
      <c r="N233" s="257"/>
    </row>
    <row r="234" spans="1:14" ht="70.5" customHeight="1" thickTop="1" thickBot="1" x14ac:dyDescent="0.35">
      <c r="A234" s="122" t="s">
        <v>70</v>
      </c>
      <c r="B234" s="123"/>
      <c r="C234" s="124" t="s">
        <v>75</v>
      </c>
      <c r="D234" s="125"/>
      <c r="E234" s="231" t="s">
        <v>130</v>
      </c>
      <c r="F234" s="214" t="s">
        <v>77</v>
      </c>
      <c r="G234" s="218" t="s">
        <v>50</v>
      </c>
      <c r="I234" s="126" t="s">
        <v>70</v>
      </c>
      <c r="J234" s="59"/>
      <c r="K234" s="127" t="s">
        <v>78</v>
      </c>
      <c r="L234" s="61"/>
      <c r="M234" s="231" t="s">
        <v>130</v>
      </c>
      <c r="N234" s="128" t="s">
        <v>116</v>
      </c>
    </row>
    <row r="235" spans="1:14" ht="29.25" thickTop="1" thickBot="1" x14ac:dyDescent="0.35">
      <c r="A235" s="122" t="s">
        <v>80</v>
      </c>
      <c r="B235" s="129"/>
      <c r="C235" s="124" t="s">
        <v>81</v>
      </c>
      <c r="D235" s="125"/>
      <c r="E235" s="65">
        <f>(D234+D235)*250</f>
        <v>0</v>
      </c>
      <c r="F235" s="130">
        <f>F239+F241+F244+F246+F249+F242</f>
        <v>0</v>
      </c>
      <c r="G235" s="168"/>
      <c r="I235" s="131" t="s">
        <v>82</v>
      </c>
      <c r="J235" s="68"/>
      <c r="K235" s="132" t="s">
        <v>83</v>
      </c>
      <c r="L235" s="133"/>
      <c r="M235" s="65">
        <f>(L234+L235)*250</f>
        <v>0</v>
      </c>
      <c r="N235" s="134">
        <f>N239+N241+N244+N246+N249+N242</f>
        <v>0</v>
      </c>
    </row>
    <row r="236" spans="1:14" ht="18" thickTop="1" thickBot="1" x14ac:dyDescent="0.35">
      <c r="A236" s="135" t="s">
        <v>84</v>
      </c>
      <c r="B236" s="258"/>
      <c r="C236" s="259"/>
      <c r="D236" s="259"/>
      <c r="E236" s="259"/>
      <c r="F236" s="260"/>
      <c r="G236" s="74"/>
      <c r="I236" s="122" t="s">
        <v>84</v>
      </c>
      <c r="J236" s="253"/>
      <c r="K236" s="253"/>
      <c r="L236" s="253"/>
      <c r="M236" s="253"/>
      <c r="N236" s="254"/>
    </row>
    <row r="237" spans="1:14" ht="18" thickTop="1" thickBot="1" x14ac:dyDescent="0.35">
      <c r="A237" s="1"/>
      <c r="B237" s="1" t="s">
        <v>85</v>
      </c>
      <c r="C237" s="1"/>
      <c r="D237" s="1"/>
      <c r="E237" s="1"/>
      <c r="F237" s="1"/>
      <c r="G237" s="76"/>
      <c r="I237" s="1"/>
      <c r="J237" s="1" t="s">
        <v>85</v>
      </c>
      <c r="K237" s="1"/>
      <c r="M237" s="1"/>
      <c r="N237" s="1"/>
    </row>
    <row r="238" spans="1:14" ht="18" thickTop="1" thickBot="1" x14ac:dyDescent="0.35">
      <c r="A238" s="6"/>
      <c r="B238" s="136" t="s">
        <v>138</v>
      </c>
      <c r="C238" s="137" t="s">
        <v>87</v>
      </c>
      <c r="D238" s="137" t="s">
        <v>88</v>
      </c>
      <c r="E238" s="138" t="s">
        <v>139</v>
      </c>
      <c r="F238" s="139" t="s">
        <v>71</v>
      </c>
      <c r="G238" s="82"/>
      <c r="I238" s="6"/>
      <c r="J238" s="136" t="s">
        <v>138</v>
      </c>
      <c r="K238" s="137" t="s">
        <v>87</v>
      </c>
      <c r="L238" s="137" t="s">
        <v>88</v>
      </c>
      <c r="M238" s="138" t="s">
        <v>139</v>
      </c>
      <c r="N238" s="139" t="s">
        <v>90</v>
      </c>
    </row>
    <row r="239" spans="1:14" ht="17.25" thickBot="1" x14ac:dyDescent="0.35">
      <c r="A239" s="6"/>
      <c r="B239" s="140"/>
      <c r="C239" s="84"/>
      <c r="D239" s="84"/>
      <c r="E239" s="141">
        <v>0.35</v>
      </c>
      <c r="F239" s="86">
        <f>C239*D239*E239</f>
        <v>0</v>
      </c>
      <c r="G239" s="87"/>
      <c r="I239" s="6"/>
      <c r="J239" s="140"/>
      <c r="K239" s="84"/>
      <c r="L239" s="84"/>
      <c r="M239" s="141">
        <v>0.35</v>
      </c>
      <c r="N239" s="86">
        <f>K239*L239*M239</f>
        <v>0</v>
      </c>
    </row>
    <row r="240" spans="1:14" ht="18" thickTop="1" thickBot="1" x14ac:dyDescent="0.35">
      <c r="A240" s="6"/>
      <c r="B240" s="142" t="s">
        <v>92</v>
      </c>
      <c r="C240" s="143" t="s">
        <v>93</v>
      </c>
      <c r="D240" s="144" t="s">
        <v>88</v>
      </c>
      <c r="E240" s="143" t="s">
        <v>94</v>
      </c>
      <c r="F240" s="145" t="s">
        <v>71</v>
      </c>
      <c r="G240" s="82"/>
      <c r="I240" s="6"/>
      <c r="J240" s="142" t="s">
        <v>92</v>
      </c>
      <c r="K240" s="143" t="s">
        <v>95</v>
      </c>
      <c r="L240" s="144" t="s">
        <v>88</v>
      </c>
      <c r="M240" s="143" t="s">
        <v>94</v>
      </c>
      <c r="N240" s="139" t="s">
        <v>90</v>
      </c>
    </row>
    <row r="241" spans="1:14" ht="17.25" thickBot="1" x14ac:dyDescent="0.35">
      <c r="A241" s="6"/>
      <c r="B241" s="140"/>
      <c r="C241" s="93"/>
      <c r="D241" s="93"/>
      <c r="E241" s="84"/>
      <c r="F241" s="96">
        <f>C241*D241*E241</f>
        <v>0</v>
      </c>
      <c r="G241" s="87"/>
      <c r="I241" s="6"/>
      <c r="J241" s="140"/>
      <c r="K241" s="93"/>
      <c r="L241" s="93"/>
      <c r="M241" s="84"/>
      <c r="N241" s="96">
        <f>K241*L241*M241</f>
        <v>0</v>
      </c>
    </row>
    <row r="242" spans="1:14" ht="18" thickTop="1" thickBot="1" x14ac:dyDescent="0.35">
      <c r="A242" s="6"/>
      <c r="B242" s="142" t="s">
        <v>96</v>
      </c>
      <c r="C242" s="6"/>
      <c r="D242" s="6"/>
      <c r="E242" s="6"/>
      <c r="F242" s="98"/>
      <c r="G242" s="87"/>
      <c r="I242" s="6"/>
      <c r="J242" s="142" t="s">
        <v>96</v>
      </c>
      <c r="K242" s="6"/>
      <c r="L242" s="6"/>
      <c r="M242" s="6"/>
      <c r="N242" s="98"/>
    </row>
    <row r="243" spans="1:14" ht="18" thickTop="1" thickBot="1" x14ac:dyDescent="0.35">
      <c r="A243" s="6"/>
      <c r="B243" s="136" t="s">
        <v>97</v>
      </c>
      <c r="C243" s="146" t="s">
        <v>98</v>
      </c>
      <c r="D243" s="137" t="s">
        <v>99</v>
      </c>
      <c r="E243" s="147"/>
      <c r="F243" s="145" t="s">
        <v>100</v>
      </c>
      <c r="G243" s="82"/>
      <c r="I243" s="6"/>
      <c r="J243" s="136" t="s">
        <v>97</v>
      </c>
      <c r="K243" s="148" t="s">
        <v>101</v>
      </c>
      <c r="L243" s="137" t="s">
        <v>99</v>
      </c>
      <c r="M243" s="147"/>
      <c r="N243" s="145" t="s">
        <v>90</v>
      </c>
    </row>
    <row r="244" spans="1:14" ht="17.25" thickBot="1" x14ac:dyDescent="0.35">
      <c r="A244" s="6"/>
      <c r="B244" s="140"/>
      <c r="C244" s="98"/>
      <c r="D244" s="12"/>
      <c r="E244" s="149"/>
      <c r="F244" s="104">
        <f>C244*D244</f>
        <v>0</v>
      </c>
      <c r="G244" s="105"/>
      <c r="I244" s="6"/>
      <c r="J244" s="140"/>
      <c r="K244" s="98"/>
      <c r="L244" s="12"/>
      <c r="M244" s="149"/>
      <c r="N244" s="104">
        <f>K244*L244</f>
        <v>0</v>
      </c>
    </row>
    <row r="245" spans="1:14" ht="29.25" thickTop="1" thickBot="1" x14ac:dyDescent="0.35">
      <c r="A245" s="6"/>
      <c r="B245" s="142" t="s">
        <v>102</v>
      </c>
      <c r="C245" s="150" t="s">
        <v>103</v>
      </c>
      <c r="D245" s="150" t="s">
        <v>104</v>
      </c>
      <c r="E245" s="151"/>
      <c r="F245" s="145" t="s">
        <v>71</v>
      </c>
      <c r="G245" s="82"/>
      <c r="I245" s="6"/>
      <c r="J245" s="142" t="s">
        <v>102</v>
      </c>
      <c r="K245" s="150" t="s">
        <v>105</v>
      </c>
      <c r="L245" s="150" t="s">
        <v>104</v>
      </c>
      <c r="M245" s="151"/>
      <c r="N245" s="139" t="s">
        <v>90</v>
      </c>
    </row>
    <row r="246" spans="1:14" ht="17.25" thickBot="1" x14ac:dyDescent="0.35">
      <c r="A246" s="6"/>
      <c r="B246" s="140"/>
      <c r="C246" s="111"/>
      <c r="D246" s="152">
        <f>D234+D235</f>
        <v>0</v>
      </c>
      <c r="E246" s="153"/>
      <c r="F246" s="86">
        <f>C246*D246</f>
        <v>0</v>
      </c>
      <c r="G246" s="87"/>
      <c r="I246" s="6"/>
      <c r="J246" s="140"/>
      <c r="K246" s="111"/>
      <c r="L246" s="152">
        <f>L234+L235</f>
        <v>0</v>
      </c>
      <c r="M246" s="153"/>
      <c r="N246" s="86">
        <f>K246*L246</f>
        <v>0</v>
      </c>
    </row>
    <row r="247" spans="1:14" ht="18" thickTop="1" thickBot="1" x14ac:dyDescent="0.35">
      <c r="A247" s="1"/>
      <c r="B247" s="1" t="s">
        <v>106</v>
      </c>
      <c r="C247" s="154"/>
      <c r="D247" s="154"/>
      <c r="E247" s="1"/>
      <c r="F247" s="1"/>
      <c r="G247" s="76"/>
      <c r="I247" s="1"/>
      <c r="J247" s="1" t="s">
        <v>106</v>
      </c>
      <c r="K247" s="154"/>
      <c r="L247" s="154"/>
      <c r="M247" s="1"/>
      <c r="N247" s="1"/>
    </row>
    <row r="248" spans="1:14" ht="18" thickTop="1" thickBot="1" x14ac:dyDescent="0.35">
      <c r="A248" s="6"/>
      <c r="B248" s="155" t="s">
        <v>107</v>
      </c>
      <c r="C248" s="156" t="s">
        <v>108</v>
      </c>
      <c r="D248" s="157" t="s">
        <v>109</v>
      </c>
      <c r="E248" s="157" t="s">
        <v>110</v>
      </c>
      <c r="F248" s="158" t="s">
        <v>71</v>
      </c>
      <c r="G248" s="82"/>
      <c r="I248" s="6"/>
      <c r="J248" s="155" t="s">
        <v>107</v>
      </c>
      <c r="K248" s="156" t="s">
        <v>111</v>
      </c>
      <c r="L248" s="157" t="s">
        <v>112</v>
      </c>
      <c r="M248" s="157" t="s">
        <v>110</v>
      </c>
      <c r="N248" s="158" t="s">
        <v>90</v>
      </c>
    </row>
    <row r="249" spans="1:14" ht="17.25" thickBot="1" x14ac:dyDescent="0.35">
      <c r="A249" s="6"/>
      <c r="B249" s="12"/>
      <c r="C249" s="12"/>
      <c r="D249" s="119"/>
      <c r="E249" s="12"/>
      <c r="F249" s="120">
        <f>C249*D249*E249</f>
        <v>0</v>
      </c>
      <c r="G249" s="105"/>
      <c r="I249" s="6"/>
      <c r="J249" s="12"/>
      <c r="K249" s="12"/>
      <c r="L249" s="119"/>
      <c r="M249" s="12"/>
      <c r="N249" s="120">
        <f>K249*L249*M249</f>
        <v>0</v>
      </c>
    </row>
    <row r="251" spans="1:14" ht="26.25" customHeight="1" thickBot="1" x14ac:dyDescent="0.35">
      <c r="A251" s="261" t="s">
        <v>131</v>
      </c>
      <c r="B251" s="261"/>
      <c r="C251" s="261"/>
      <c r="D251" s="261"/>
      <c r="E251" s="261"/>
      <c r="F251" s="261"/>
      <c r="G251" s="55"/>
      <c r="I251" s="261" t="s">
        <v>132</v>
      </c>
      <c r="J251" s="261"/>
      <c r="K251" s="261"/>
      <c r="L251" s="261"/>
      <c r="M251" s="261"/>
      <c r="N251" s="261"/>
    </row>
    <row r="252" spans="1:14" ht="75.75" customHeight="1" thickTop="1" thickBot="1" x14ac:dyDescent="0.35">
      <c r="A252" s="56" t="s">
        <v>70</v>
      </c>
      <c r="B252" s="57"/>
      <c r="C252" s="159" t="s">
        <v>75</v>
      </c>
      <c r="D252" s="125"/>
      <c r="E252" s="231" t="s">
        <v>130</v>
      </c>
      <c r="F252" s="211" t="s">
        <v>77</v>
      </c>
      <c r="G252" s="217" t="s">
        <v>50</v>
      </c>
      <c r="I252" s="56" t="s">
        <v>70</v>
      </c>
      <c r="J252" s="59"/>
      <c r="K252" s="60" t="s">
        <v>78</v>
      </c>
      <c r="L252" s="61"/>
      <c r="M252" s="232" t="s">
        <v>130</v>
      </c>
      <c r="N252" s="62" t="s">
        <v>79</v>
      </c>
    </row>
    <row r="253" spans="1:14" ht="29.25" thickTop="1" thickBot="1" x14ac:dyDescent="0.35">
      <c r="A253" s="56" t="s">
        <v>80</v>
      </c>
      <c r="B253" s="63"/>
      <c r="C253" s="160" t="s">
        <v>81</v>
      </c>
      <c r="D253" s="64"/>
      <c r="E253" s="65">
        <f>(D252+D253)*250</f>
        <v>0</v>
      </c>
      <c r="F253" s="66">
        <f>F257+F259+F262+F264+F267+F260</f>
        <v>0</v>
      </c>
      <c r="G253" s="168"/>
      <c r="I253" s="67" t="s">
        <v>82</v>
      </c>
      <c r="J253" s="68"/>
      <c r="K253" s="69" t="s">
        <v>83</v>
      </c>
      <c r="L253" s="70"/>
      <c r="M253" s="71">
        <f>(L252+L253)*250</f>
        <v>0</v>
      </c>
      <c r="N253" s="72">
        <f>N257+N259+N262+N264+N267+N260</f>
        <v>0</v>
      </c>
    </row>
    <row r="254" spans="1:14" ht="18" thickTop="1" thickBot="1" x14ac:dyDescent="0.35">
      <c r="A254" s="73" t="s">
        <v>84</v>
      </c>
      <c r="B254" s="252"/>
      <c r="C254" s="253"/>
      <c r="D254" s="253"/>
      <c r="E254" s="253"/>
      <c r="F254" s="254"/>
      <c r="G254" s="74"/>
      <c r="I254" s="73" t="s">
        <v>84</v>
      </c>
      <c r="J254" s="253"/>
      <c r="K254" s="253"/>
      <c r="L254" s="253"/>
      <c r="M254" s="255"/>
      <c r="N254" s="256"/>
    </row>
    <row r="255" spans="1:14" ht="18" thickTop="1" thickBot="1" x14ac:dyDescent="0.35">
      <c r="A255" s="75"/>
      <c r="B255" s="75" t="s">
        <v>85</v>
      </c>
      <c r="C255" s="75"/>
      <c r="D255" s="75"/>
      <c r="E255" s="75"/>
      <c r="F255" s="75"/>
      <c r="G255" s="76"/>
      <c r="I255" s="75"/>
      <c r="J255" s="75" t="s">
        <v>85</v>
      </c>
      <c r="K255" s="75"/>
      <c r="L255" s="75"/>
      <c r="M255" s="75"/>
      <c r="N255" s="75"/>
    </row>
    <row r="256" spans="1:14" ht="18" thickTop="1" thickBot="1" x14ac:dyDescent="0.35">
      <c r="A256" s="77"/>
      <c r="B256" s="78" t="s">
        <v>138</v>
      </c>
      <c r="C256" s="79" t="s">
        <v>87</v>
      </c>
      <c r="D256" s="79" t="s">
        <v>88</v>
      </c>
      <c r="E256" s="80" t="s">
        <v>139</v>
      </c>
      <c r="F256" s="81" t="s">
        <v>71</v>
      </c>
      <c r="G256" s="82"/>
      <c r="I256" s="77"/>
      <c r="J256" s="78" t="s">
        <v>138</v>
      </c>
      <c r="K256" s="79" t="s">
        <v>87</v>
      </c>
      <c r="L256" s="79" t="s">
        <v>88</v>
      </c>
      <c r="M256" s="80" t="s">
        <v>139</v>
      </c>
      <c r="N256" s="81" t="s">
        <v>90</v>
      </c>
    </row>
    <row r="257" spans="1:14" ht="17.25" thickBot="1" x14ac:dyDescent="0.35">
      <c r="A257" s="77"/>
      <c r="B257" s="83"/>
      <c r="C257" s="84"/>
      <c r="D257" s="84"/>
      <c r="E257" s="85">
        <v>0.35</v>
      </c>
      <c r="F257" s="86"/>
      <c r="G257" s="87"/>
      <c r="I257" s="77"/>
      <c r="J257" s="83"/>
      <c r="K257" s="84"/>
      <c r="L257" s="84"/>
      <c r="M257" s="88">
        <v>0.35</v>
      </c>
      <c r="N257" s="86">
        <f>K257*L257*M257</f>
        <v>0</v>
      </c>
    </row>
    <row r="258" spans="1:14" ht="18" thickTop="1" thickBot="1" x14ac:dyDescent="0.35">
      <c r="A258" s="77"/>
      <c r="B258" s="89" t="s">
        <v>92</v>
      </c>
      <c r="C258" s="90" t="s">
        <v>93</v>
      </c>
      <c r="D258" s="91" t="s">
        <v>88</v>
      </c>
      <c r="E258" s="90" t="s">
        <v>94</v>
      </c>
      <c r="F258" s="92" t="s">
        <v>71</v>
      </c>
      <c r="G258" s="82"/>
      <c r="I258" s="77"/>
      <c r="J258" s="89" t="s">
        <v>92</v>
      </c>
      <c r="K258" s="90" t="s">
        <v>95</v>
      </c>
      <c r="L258" s="91" t="s">
        <v>88</v>
      </c>
      <c r="M258" s="90" t="s">
        <v>94</v>
      </c>
      <c r="N258" s="81" t="s">
        <v>90</v>
      </c>
    </row>
    <row r="259" spans="1:14" ht="17.25" thickBot="1" x14ac:dyDescent="0.35">
      <c r="A259" s="77"/>
      <c r="B259" s="83"/>
      <c r="C259" s="93"/>
      <c r="D259" s="93"/>
      <c r="E259" s="94"/>
      <c r="F259" s="95">
        <f>C259*D259*E259</f>
        <v>0</v>
      </c>
      <c r="G259" s="87"/>
      <c r="I259" s="77"/>
      <c r="J259" s="83"/>
      <c r="K259" s="84"/>
      <c r="L259" s="84"/>
      <c r="M259" s="84"/>
      <c r="N259" s="96">
        <f>K259*L259*M259</f>
        <v>0</v>
      </c>
    </row>
    <row r="260" spans="1:14" ht="18" thickTop="1" thickBot="1" x14ac:dyDescent="0.35">
      <c r="A260" s="77"/>
      <c r="B260" s="97" t="s">
        <v>96</v>
      </c>
      <c r="C260" s="77"/>
      <c r="D260" s="77"/>
      <c r="E260" s="77"/>
      <c r="F260" s="98"/>
      <c r="G260" s="87"/>
      <c r="I260" s="77"/>
      <c r="J260" s="97" t="s">
        <v>96</v>
      </c>
      <c r="K260" s="77"/>
      <c r="L260" s="77"/>
      <c r="M260" s="77"/>
      <c r="N260" s="99"/>
    </row>
    <row r="261" spans="1:14" ht="18" thickTop="1" thickBot="1" x14ac:dyDescent="0.35">
      <c r="A261" s="77"/>
      <c r="B261" s="78" t="s">
        <v>97</v>
      </c>
      <c r="C261" s="100" t="s">
        <v>98</v>
      </c>
      <c r="D261" s="79" t="s">
        <v>99</v>
      </c>
      <c r="E261" s="101"/>
      <c r="F261" s="92" t="s">
        <v>100</v>
      </c>
      <c r="G261" s="82"/>
      <c r="I261" s="77"/>
      <c r="J261" s="78" t="s">
        <v>97</v>
      </c>
      <c r="K261" s="100" t="s">
        <v>101</v>
      </c>
      <c r="L261" s="79" t="s">
        <v>99</v>
      </c>
      <c r="M261" s="101"/>
      <c r="N261" s="92" t="s">
        <v>90</v>
      </c>
    </row>
    <row r="262" spans="1:14" ht="17.25" thickBot="1" x14ac:dyDescent="0.35">
      <c r="A262" s="77"/>
      <c r="B262" s="83"/>
      <c r="C262" s="98"/>
      <c r="D262" s="12"/>
      <c r="E262" s="103"/>
      <c r="F262" s="104">
        <f>C262*D262</f>
        <v>0</v>
      </c>
      <c r="G262" s="105"/>
      <c r="I262" s="77"/>
      <c r="J262" s="83"/>
      <c r="K262" s="84"/>
      <c r="L262" s="84"/>
      <c r="M262" s="103"/>
      <c r="N262" s="104">
        <f>K262*L262</f>
        <v>0</v>
      </c>
    </row>
    <row r="263" spans="1:14" ht="29.25" thickTop="1" thickBot="1" x14ac:dyDescent="0.35">
      <c r="A263" s="77"/>
      <c r="B263" s="89" t="s">
        <v>102</v>
      </c>
      <c r="C263" s="106" t="s">
        <v>103</v>
      </c>
      <c r="D263" s="106" t="s">
        <v>104</v>
      </c>
      <c r="E263" s="107"/>
      <c r="F263" s="92" t="s">
        <v>71</v>
      </c>
      <c r="G263" s="82"/>
      <c r="I263" s="77"/>
      <c r="J263" s="89" t="s">
        <v>102</v>
      </c>
      <c r="K263" s="106" t="s">
        <v>105</v>
      </c>
      <c r="L263" s="106" t="s">
        <v>104</v>
      </c>
      <c r="M263" s="107"/>
      <c r="N263" s="81" t="s">
        <v>90</v>
      </c>
    </row>
    <row r="264" spans="1:14" ht="17.25" thickBot="1" x14ac:dyDescent="0.35">
      <c r="A264" s="77"/>
      <c r="B264" s="83"/>
      <c r="C264" s="111"/>
      <c r="D264" s="112"/>
      <c r="E264" s="110"/>
      <c r="F264" s="86">
        <f>C264*D264</f>
        <v>0</v>
      </c>
      <c r="G264" s="87"/>
      <c r="I264" s="77"/>
      <c r="J264" s="83"/>
      <c r="K264" s="111"/>
      <c r="L264" s="112"/>
      <c r="M264" s="113"/>
      <c r="N264" s="86">
        <f>K264*L264</f>
        <v>0</v>
      </c>
    </row>
    <row r="265" spans="1:14" ht="18" thickTop="1" thickBot="1" x14ac:dyDescent="0.35">
      <c r="A265" s="75"/>
      <c r="B265" s="75" t="s">
        <v>106</v>
      </c>
      <c r="C265" s="114"/>
      <c r="D265" s="114"/>
      <c r="E265" s="75"/>
      <c r="F265" s="75"/>
      <c r="G265" s="76"/>
      <c r="I265" s="75"/>
      <c r="J265" s="75" t="s">
        <v>106</v>
      </c>
      <c r="K265" s="114"/>
      <c r="L265" s="114"/>
      <c r="M265" s="75"/>
      <c r="N265" s="75"/>
    </row>
    <row r="266" spans="1:14" ht="18" thickTop="1" thickBot="1" x14ac:dyDescent="0.35">
      <c r="A266" s="77"/>
      <c r="B266" s="115" t="s">
        <v>107</v>
      </c>
      <c r="C266" s="116" t="s">
        <v>108</v>
      </c>
      <c r="D266" s="117" t="s">
        <v>109</v>
      </c>
      <c r="E266" s="117" t="s">
        <v>110</v>
      </c>
      <c r="F266" s="118" t="s">
        <v>71</v>
      </c>
      <c r="G266" s="82"/>
      <c r="I266" s="77"/>
      <c r="J266" s="115" t="s">
        <v>107</v>
      </c>
      <c r="K266" s="116" t="s">
        <v>111</v>
      </c>
      <c r="L266" s="117" t="s">
        <v>112</v>
      </c>
      <c r="M266" s="117" t="s">
        <v>110</v>
      </c>
      <c r="N266" s="118" t="s">
        <v>90</v>
      </c>
    </row>
    <row r="267" spans="1:14" ht="17.25" thickBot="1" x14ac:dyDescent="0.35">
      <c r="A267" s="77"/>
      <c r="B267" s="12" t="s">
        <v>123</v>
      </c>
      <c r="C267" s="12"/>
      <c r="D267" s="119"/>
      <c r="E267" s="12"/>
      <c r="F267" s="120"/>
      <c r="G267" s="105"/>
      <c r="I267" s="77"/>
      <c r="J267" s="12"/>
      <c r="K267" s="12"/>
      <c r="L267" s="119"/>
      <c r="M267" s="121"/>
      <c r="N267" s="72">
        <f>K267*L267*M267</f>
        <v>0</v>
      </c>
    </row>
    <row r="269" spans="1:14" ht="26.25" thickBot="1" x14ac:dyDescent="0.35">
      <c r="A269" s="257" t="s">
        <v>133</v>
      </c>
      <c r="B269" s="257"/>
      <c r="C269" s="257"/>
      <c r="D269" s="257"/>
      <c r="E269" s="257"/>
      <c r="F269" s="257"/>
      <c r="G269" s="6"/>
      <c r="I269" s="257" t="s">
        <v>134</v>
      </c>
      <c r="J269" s="257"/>
      <c r="K269" s="257"/>
      <c r="L269" s="257"/>
      <c r="M269" s="257"/>
      <c r="N269" s="257"/>
    </row>
    <row r="270" spans="1:14" ht="71.25" customHeight="1" thickTop="1" thickBot="1" x14ac:dyDescent="0.35">
      <c r="A270" s="122" t="s">
        <v>70</v>
      </c>
      <c r="B270" s="123"/>
      <c r="C270" s="124" t="s">
        <v>75</v>
      </c>
      <c r="D270" s="125"/>
      <c r="E270" s="231" t="s">
        <v>130</v>
      </c>
      <c r="F270" s="214" t="s">
        <v>77</v>
      </c>
      <c r="G270" s="218" t="s">
        <v>50</v>
      </c>
      <c r="I270" s="126" t="s">
        <v>70</v>
      </c>
      <c r="J270" s="59"/>
      <c r="K270" s="127" t="s">
        <v>78</v>
      </c>
      <c r="L270" s="61"/>
      <c r="M270" s="232" t="s">
        <v>130</v>
      </c>
      <c r="N270" s="128" t="s">
        <v>116</v>
      </c>
    </row>
    <row r="271" spans="1:14" ht="29.25" thickTop="1" thickBot="1" x14ac:dyDescent="0.35">
      <c r="A271" s="122" t="s">
        <v>80</v>
      </c>
      <c r="B271" s="129"/>
      <c r="C271" s="124" t="s">
        <v>81</v>
      </c>
      <c r="D271" s="125"/>
      <c r="E271" s="65">
        <f>(D270+D271)*250</f>
        <v>0</v>
      </c>
      <c r="F271" s="130">
        <f>F275+F277+F280+F282+F285+F278</f>
        <v>0</v>
      </c>
      <c r="G271" s="168"/>
      <c r="I271" s="131" t="s">
        <v>82</v>
      </c>
      <c r="J271" s="68"/>
      <c r="K271" s="132" t="s">
        <v>83</v>
      </c>
      <c r="L271" s="133"/>
      <c r="M271" s="65">
        <f>(L270+L271)*250</f>
        <v>0</v>
      </c>
      <c r="N271" s="134">
        <f>N275+N277+N280+N282+N285+N278</f>
        <v>0</v>
      </c>
    </row>
    <row r="272" spans="1:14" ht="18" thickTop="1" thickBot="1" x14ac:dyDescent="0.35">
      <c r="A272" s="135" t="s">
        <v>84</v>
      </c>
      <c r="B272" s="258"/>
      <c r="C272" s="259"/>
      <c r="D272" s="259"/>
      <c r="E272" s="259"/>
      <c r="F272" s="260"/>
      <c r="G272" s="74"/>
      <c r="I272" s="122" t="s">
        <v>84</v>
      </c>
      <c r="J272" s="253"/>
      <c r="K272" s="253"/>
      <c r="L272" s="253"/>
      <c r="M272" s="253"/>
      <c r="N272" s="254"/>
    </row>
    <row r="273" spans="1:14" ht="18" thickTop="1" thickBot="1" x14ac:dyDescent="0.35">
      <c r="A273" s="1"/>
      <c r="B273" s="1" t="s">
        <v>85</v>
      </c>
      <c r="C273" s="1"/>
      <c r="D273" s="1"/>
      <c r="E273" s="1"/>
      <c r="F273" s="1"/>
      <c r="G273" s="76"/>
      <c r="I273" s="1"/>
      <c r="J273" s="1" t="s">
        <v>85</v>
      </c>
      <c r="K273" s="1"/>
      <c r="L273" s="1"/>
      <c r="M273" s="1"/>
      <c r="N273" s="1"/>
    </row>
    <row r="274" spans="1:14" ht="18" thickTop="1" thickBot="1" x14ac:dyDescent="0.35">
      <c r="A274" s="6"/>
      <c r="B274" s="136" t="s">
        <v>138</v>
      </c>
      <c r="C274" s="137" t="s">
        <v>87</v>
      </c>
      <c r="D274" s="137" t="s">
        <v>88</v>
      </c>
      <c r="E274" s="138" t="s">
        <v>139</v>
      </c>
      <c r="F274" s="139" t="s">
        <v>71</v>
      </c>
      <c r="G274" s="82"/>
      <c r="I274" s="6"/>
      <c r="J274" s="136" t="s">
        <v>138</v>
      </c>
      <c r="K274" s="137" t="s">
        <v>87</v>
      </c>
      <c r="L274" s="137" t="s">
        <v>88</v>
      </c>
      <c r="M274" s="138" t="s">
        <v>139</v>
      </c>
      <c r="N274" s="139" t="s">
        <v>90</v>
      </c>
    </row>
    <row r="275" spans="1:14" ht="17.25" thickBot="1" x14ac:dyDescent="0.35">
      <c r="A275" s="6"/>
      <c r="B275" s="140"/>
      <c r="C275" s="84"/>
      <c r="D275" s="84"/>
      <c r="E275" s="141">
        <v>0.35</v>
      </c>
      <c r="F275" s="86">
        <f>C275*D275*E275</f>
        <v>0</v>
      </c>
      <c r="G275" s="87"/>
      <c r="I275" s="6"/>
      <c r="J275" s="140"/>
      <c r="K275" s="84"/>
      <c r="L275" s="84"/>
      <c r="M275" s="141">
        <v>0.35</v>
      </c>
      <c r="N275" s="86">
        <f>K275*L275*M275</f>
        <v>0</v>
      </c>
    </row>
    <row r="276" spans="1:14" ht="18" thickTop="1" thickBot="1" x14ac:dyDescent="0.35">
      <c r="A276" s="6"/>
      <c r="B276" s="142" t="s">
        <v>92</v>
      </c>
      <c r="C276" s="143" t="s">
        <v>93</v>
      </c>
      <c r="D276" s="144" t="s">
        <v>88</v>
      </c>
      <c r="E276" s="143" t="s">
        <v>94</v>
      </c>
      <c r="F276" s="145" t="s">
        <v>71</v>
      </c>
      <c r="G276" s="82"/>
      <c r="I276" s="6"/>
      <c r="J276" s="142" t="s">
        <v>92</v>
      </c>
      <c r="K276" s="143" t="s">
        <v>95</v>
      </c>
      <c r="L276" s="144" t="s">
        <v>88</v>
      </c>
      <c r="M276" s="143" t="s">
        <v>94</v>
      </c>
      <c r="N276" s="139" t="s">
        <v>90</v>
      </c>
    </row>
    <row r="277" spans="1:14" ht="17.25" thickBot="1" x14ac:dyDescent="0.35">
      <c r="A277" s="6"/>
      <c r="B277" s="140"/>
      <c r="C277" s="93"/>
      <c r="D277" s="93"/>
      <c r="E277" s="84"/>
      <c r="F277" s="96">
        <f>C277*D277*E277</f>
        <v>0</v>
      </c>
      <c r="G277" s="87"/>
      <c r="I277" s="6"/>
      <c r="J277" s="140"/>
      <c r="K277" s="93"/>
      <c r="L277" s="93"/>
      <c r="M277" s="84"/>
      <c r="N277" s="96">
        <f>K277*L277*M277</f>
        <v>0</v>
      </c>
    </row>
    <row r="278" spans="1:14" ht="18" thickTop="1" thickBot="1" x14ac:dyDescent="0.35">
      <c r="A278" s="6"/>
      <c r="B278" s="142" t="s">
        <v>96</v>
      </c>
      <c r="C278" s="6"/>
      <c r="D278" s="6"/>
      <c r="E278" s="6"/>
      <c r="F278" s="98"/>
      <c r="G278" s="87"/>
      <c r="I278" s="6"/>
      <c r="J278" s="142" t="s">
        <v>96</v>
      </c>
      <c r="K278" s="6"/>
      <c r="L278" s="6"/>
      <c r="M278" s="6"/>
      <c r="N278" s="98"/>
    </row>
    <row r="279" spans="1:14" ht="18" thickTop="1" thickBot="1" x14ac:dyDescent="0.35">
      <c r="A279" s="6"/>
      <c r="B279" s="136" t="s">
        <v>97</v>
      </c>
      <c r="C279" s="146" t="s">
        <v>98</v>
      </c>
      <c r="D279" s="137" t="s">
        <v>99</v>
      </c>
      <c r="E279" s="147"/>
      <c r="F279" s="145" t="s">
        <v>100</v>
      </c>
      <c r="G279" s="82"/>
      <c r="I279" s="6"/>
      <c r="J279" s="136" t="s">
        <v>97</v>
      </c>
      <c r="K279" s="148" t="s">
        <v>101</v>
      </c>
      <c r="L279" s="137" t="s">
        <v>99</v>
      </c>
      <c r="M279" s="147"/>
      <c r="N279" s="145" t="s">
        <v>90</v>
      </c>
    </row>
    <row r="280" spans="1:14" ht="17.25" thickBot="1" x14ac:dyDescent="0.35">
      <c r="A280" s="6"/>
      <c r="B280" s="140"/>
      <c r="C280" s="98"/>
      <c r="D280" s="12"/>
      <c r="E280" s="149"/>
      <c r="F280" s="104">
        <f>C280*D280</f>
        <v>0</v>
      </c>
      <c r="G280" s="105"/>
      <c r="I280" s="6"/>
      <c r="J280" s="140"/>
      <c r="K280" s="98"/>
      <c r="L280" s="12"/>
      <c r="M280" s="149"/>
      <c r="N280" s="104">
        <f>K280*L280</f>
        <v>0</v>
      </c>
    </row>
    <row r="281" spans="1:14" ht="29.25" thickTop="1" thickBot="1" x14ac:dyDescent="0.35">
      <c r="A281" s="6"/>
      <c r="B281" s="142" t="s">
        <v>102</v>
      </c>
      <c r="C281" s="150" t="s">
        <v>103</v>
      </c>
      <c r="D281" s="150" t="s">
        <v>104</v>
      </c>
      <c r="E281" s="151"/>
      <c r="F281" s="145" t="s">
        <v>71</v>
      </c>
      <c r="G281" s="82"/>
      <c r="I281" s="6"/>
      <c r="J281" s="142" t="s">
        <v>102</v>
      </c>
      <c r="K281" s="150" t="s">
        <v>105</v>
      </c>
      <c r="L281" s="150" t="s">
        <v>104</v>
      </c>
      <c r="M281" s="151"/>
      <c r="N281" s="139" t="s">
        <v>90</v>
      </c>
    </row>
    <row r="282" spans="1:14" ht="17.25" thickBot="1" x14ac:dyDescent="0.35">
      <c r="A282" s="6"/>
      <c r="B282" s="140"/>
      <c r="C282" s="111"/>
      <c r="D282" s="152">
        <f>D270+D271</f>
        <v>0</v>
      </c>
      <c r="E282" s="153"/>
      <c r="F282" s="86">
        <f>C282*D282</f>
        <v>0</v>
      </c>
      <c r="G282" s="87"/>
      <c r="I282" s="6"/>
      <c r="J282" s="140"/>
      <c r="K282" s="111"/>
      <c r="L282" s="152">
        <f>L270+L271</f>
        <v>0</v>
      </c>
      <c r="M282" s="153"/>
      <c r="N282" s="86">
        <f>K282*L282</f>
        <v>0</v>
      </c>
    </row>
    <row r="283" spans="1:14" ht="18" thickTop="1" thickBot="1" x14ac:dyDescent="0.35">
      <c r="A283" s="1"/>
      <c r="B283" s="1" t="s">
        <v>106</v>
      </c>
      <c r="C283" s="154"/>
      <c r="D283" s="154"/>
      <c r="E283" s="1"/>
      <c r="F283" s="1"/>
      <c r="G283" s="76"/>
      <c r="I283" s="1"/>
      <c r="J283" s="1" t="s">
        <v>106</v>
      </c>
      <c r="K283" s="154"/>
      <c r="L283" s="154"/>
      <c r="M283" s="1"/>
      <c r="N283" s="1"/>
    </row>
    <row r="284" spans="1:14" ht="18" thickTop="1" thickBot="1" x14ac:dyDescent="0.35">
      <c r="A284" s="6"/>
      <c r="B284" s="155" t="s">
        <v>107</v>
      </c>
      <c r="C284" s="156" t="s">
        <v>108</v>
      </c>
      <c r="D284" s="157" t="s">
        <v>109</v>
      </c>
      <c r="E284" s="157" t="s">
        <v>110</v>
      </c>
      <c r="F284" s="158" t="s">
        <v>71</v>
      </c>
      <c r="G284" s="82"/>
      <c r="I284" s="6"/>
      <c r="J284" s="155" t="s">
        <v>107</v>
      </c>
      <c r="K284" s="156" t="s">
        <v>111</v>
      </c>
      <c r="L284" s="157" t="s">
        <v>112</v>
      </c>
      <c r="M284" s="157" t="s">
        <v>110</v>
      </c>
      <c r="N284" s="158" t="s">
        <v>90</v>
      </c>
    </row>
    <row r="285" spans="1:14" ht="17.25" thickBot="1" x14ac:dyDescent="0.35">
      <c r="A285" s="6"/>
      <c r="B285" s="12"/>
      <c r="C285" s="12"/>
      <c r="D285" s="119"/>
      <c r="E285" s="12"/>
      <c r="F285" s="120">
        <f>C285*D285*E285</f>
        <v>0</v>
      </c>
      <c r="G285" s="105"/>
      <c r="I285" s="6"/>
      <c r="J285" s="12"/>
      <c r="K285" s="12"/>
      <c r="L285" s="119"/>
      <c r="M285" s="12"/>
      <c r="N285" s="120">
        <f>K285*L285*M285</f>
        <v>0</v>
      </c>
    </row>
  </sheetData>
  <sheetProtection algorithmName="SHA-512" hashValue="1FmY4cMApAhS/X7WUMRMNToVAHJzM6ifGNUjoE7DJKrxQ6FboZEPwiRj7+GN5oaxRuVBxoNFiTtKF5hFqjdk4g==" saltValue="H+inEYrKafNZ71HsMQ8R+A==" spinCount="100000" sheet="1" objects="1" scenarios="1" selectLockedCells="1"/>
  <mergeCells count="111">
    <mergeCell ref="A52:B52"/>
    <mergeCell ref="D52:F52"/>
    <mergeCell ref="I52:J52"/>
    <mergeCell ref="L52:N52"/>
    <mergeCell ref="A66:B66"/>
    <mergeCell ref="D66:F66"/>
    <mergeCell ref="I66:J66"/>
    <mergeCell ref="L66:N66"/>
    <mergeCell ref="A24:B24"/>
    <mergeCell ref="D24:F24"/>
    <mergeCell ref="I24:J24"/>
    <mergeCell ref="L24:N24"/>
    <mergeCell ref="A38:B38"/>
    <mergeCell ref="D38:F38"/>
    <mergeCell ref="I38:J38"/>
    <mergeCell ref="L38:N38"/>
    <mergeCell ref="A25:A26"/>
    <mergeCell ref="B25:F26"/>
    <mergeCell ref="I25:I26"/>
    <mergeCell ref="J25:N26"/>
    <mergeCell ref="A39:A40"/>
    <mergeCell ref="B39:F40"/>
    <mergeCell ref="I39:I40"/>
    <mergeCell ref="J39:N40"/>
    <mergeCell ref="C1:J1"/>
    <mergeCell ref="L1:N1"/>
    <mergeCell ref="L2:N2"/>
    <mergeCell ref="J4:K4"/>
    <mergeCell ref="A11:A12"/>
    <mergeCell ref="B11:F12"/>
    <mergeCell ref="I11:I12"/>
    <mergeCell ref="J11:N12"/>
    <mergeCell ref="A10:B10"/>
    <mergeCell ref="D10:F10"/>
    <mergeCell ref="I10:J10"/>
    <mergeCell ref="L10:N10"/>
    <mergeCell ref="A67:A68"/>
    <mergeCell ref="B67:F68"/>
    <mergeCell ref="I67:I68"/>
    <mergeCell ref="J67:N68"/>
    <mergeCell ref="I80:J80"/>
    <mergeCell ref="L80:N80"/>
    <mergeCell ref="A80:B80"/>
    <mergeCell ref="D80:F80"/>
    <mergeCell ref="A53:A54"/>
    <mergeCell ref="B53:F54"/>
    <mergeCell ref="I53:I54"/>
    <mergeCell ref="J53:N54"/>
    <mergeCell ref="C96:D96"/>
    <mergeCell ref="K96:L96"/>
    <mergeCell ref="C97:D97"/>
    <mergeCell ref="K97:L97"/>
    <mergeCell ref="C98:D98"/>
    <mergeCell ref="K98:L98"/>
    <mergeCell ref="A81:A82"/>
    <mergeCell ref="I81:I82"/>
    <mergeCell ref="J81:N82"/>
    <mergeCell ref="A94:N94"/>
    <mergeCell ref="A95:B95"/>
    <mergeCell ref="C95:D95"/>
    <mergeCell ref="I95:J95"/>
    <mergeCell ref="K95:L95"/>
    <mergeCell ref="J110:N110"/>
    <mergeCell ref="C99:D99"/>
    <mergeCell ref="K99:L99"/>
    <mergeCell ref="C100:D100"/>
    <mergeCell ref="K100:L100"/>
    <mergeCell ref="C101:D101"/>
    <mergeCell ref="K101:L101"/>
    <mergeCell ref="B110:G110"/>
    <mergeCell ref="C102:D102"/>
    <mergeCell ref="K102:L102"/>
    <mergeCell ref="A106:N106"/>
    <mergeCell ref="A107:F107"/>
    <mergeCell ref="I107:N107"/>
    <mergeCell ref="B146:F146"/>
    <mergeCell ref="J146:N146"/>
    <mergeCell ref="A161:F161"/>
    <mergeCell ref="I161:N161"/>
    <mergeCell ref="B164:F164"/>
    <mergeCell ref="J164:N164"/>
    <mergeCell ref="A125:F125"/>
    <mergeCell ref="I125:N125"/>
    <mergeCell ref="B128:F128"/>
    <mergeCell ref="J128:N128"/>
    <mergeCell ref="A143:F143"/>
    <mergeCell ref="I143:N143"/>
    <mergeCell ref="B200:F200"/>
    <mergeCell ref="J200:N200"/>
    <mergeCell ref="A215:F215"/>
    <mergeCell ref="I215:N215"/>
    <mergeCell ref="B218:F218"/>
    <mergeCell ref="J218:N218"/>
    <mergeCell ref="A179:F179"/>
    <mergeCell ref="I179:N179"/>
    <mergeCell ref="B182:F182"/>
    <mergeCell ref="J182:N182"/>
    <mergeCell ref="A197:F197"/>
    <mergeCell ref="I197:N197"/>
    <mergeCell ref="B254:F254"/>
    <mergeCell ref="J254:N254"/>
    <mergeCell ref="A269:F269"/>
    <mergeCell ref="I269:N269"/>
    <mergeCell ref="B272:F272"/>
    <mergeCell ref="J272:N272"/>
    <mergeCell ref="A233:F233"/>
    <mergeCell ref="I233:N233"/>
    <mergeCell ref="B236:F236"/>
    <mergeCell ref="J236:N236"/>
    <mergeCell ref="A251:F251"/>
    <mergeCell ref="I251:N251"/>
  </mergeCells>
  <conditionalFormatting sqref="C6">
    <cfRule type="cellIs" dxfId="104" priority="21" operator="greaterThan">
      <formula>517.5</formula>
    </cfRule>
    <cfRule type="cellIs" dxfId="103" priority="22" operator="greaterThan">
      <formula>517.5</formula>
    </cfRule>
  </conditionalFormatting>
  <conditionalFormatting sqref="D22">
    <cfRule type="cellIs" dxfId="102" priority="54" operator="notEqual">
      <formula>$C$22</formula>
    </cfRule>
  </conditionalFormatting>
  <conditionalFormatting sqref="D36">
    <cfRule type="cellIs" dxfId="101" priority="57" operator="notEqual">
      <formula>$C$36</formula>
    </cfRule>
  </conditionalFormatting>
  <conditionalFormatting sqref="D50">
    <cfRule type="cellIs" dxfId="100" priority="63" operator="notEqual">
      <formula>$C$50</formula>
    </cfRule>
  </conditionalFormatting>
  <conditionalFormatting sqref="D64">
    <cfRule type="cellIs" dxfId="99" priority="59" operator="notEqual">
      <formula>$C$64</formula>
    </cfRule>
  </conditionalFormatting>
  <conditionalFormatting sqref="D78">
    <cfRule type="cellIs" dxfId="98" priority="61" operator="notEqual">
      <formula>$C$78</formula>
    </cfRule>
  </conditionalFormatting>
  <conditionalFormatting sqref="D92">
    <cfRule type="cellIs" dxfId="97" priority="53" operator="notEqual">
      <formula>$C$92</formula>
    </cfRule>
  </conditionalFormatting>
  <conditionalFormatting sqref="E109">
    <cfRule type="cellIs" dxfId="96" priority="64" operator="greaterThan">
      <formula>3750</formula>
    </cfRule>
  </conditionalFormatting>
  <conditionalFormatting sqref="E127">
    <cfRule type="cellIs" dxfId="95" priority="52" operator="greaterThan">
      <formula>3750</formula>
    </cfRule>
  </conditionalFormatting>
  <conditionalFormatting sqref="E145">
    <cfRule type="cellIs" dxfId="94" priority="47" operator="greaterThan">
      <formula>3750</formula>
    </cfRule>
  </conditionalFormatting>
  <conditionalFormatting sqref="E163">
    <cfRule type="cellIs" dxfId="93" priority="46" operator="greaterThan">
      <formula>3750</formula>
    </cfRule>
  </conditionalFormatting>
  <conditionalFormatting sqref="E181">
    <cfRule type="cellIs" dxfId="92" priority="41" operator="greaterThan">
      <formula>3750</formula>
    </cfRule>
  </conditionalFormatting>
  <conditionalFormatting sqref="E199">
    <cfRule type="cellIs" dxfId="91" priority="40" operator="greaterThan">
      <formula>3750</formula>
    </cfRule>
  </conditionalFormatting>
  <conditionalFormatting sqref="E217">
    <cfRule type="cellIs" dxfId="90" priority="35" operator="greaterThan">
      <formula>3750</formula>
    </cfRule>
  </conditionalFormatting>
  <conditionalFormatting sqref="E235">
    <cfRule type="cellIs" dxfId="89" priority="34" operator="greaterThan">
      <formula>3750</formula>
    </cfRule>
  </conditionalFormatting>
  <conditionalFormatting sqref="E253">
    <cfRule type="cellIs" dxfId="88" priority="29" operator="greaterThan">
      <formula>3750</formula>
    </cfRule>
  </conditionalFormatting>
  <conditionalFormatting sqref="E271">
    <cfRule type="cellIs" dxfId="87" priority="28" operator="greaterThan">
      <formula>3750</formula>
    </cfRule>
  </conditionalFormatting>
  <conditionalFormatting sqref="F14:F20">
    <cfRule type="cellIs" dxfId="86" priority="128" operator="lessThan">
      <formula>0</formula>
    </cfRule>
    <cfRule type="cellIs" dxfId="85" priority="129" operator="greaterThan">
      <formula>0</formula>
    </cfRule>
  </conditionalFormatting>
  <conditionalFormatting sqref="F22">
    <cfRule type="cellIs" dxfId="84" priority="125" operator="greaterThanOrEqual">
      <formula>0</formula>
    </cfRule>
    <cfRule type="cellIs" dxfId="83" priority="126" operator="lessThan">
      <formula>0</formula>
    </cfRule>
    <cfRule type="expression" priority="127">
      <formula>E22&gt;C22</formula>
    </cfRule>
  </conditionalFormatting>
  <conditionalFormatting sqref="F28:F34">
    <cfRule type="cellIs" dxfId="82" priority="118" operator="lessThan">
      <formula>0</formula>
    </cfRule>
    <cfRule type="cellIs" dxfId="81" priority="119" operator="greaterThan">
      <formula>0</formula>
    </cfRule>
  </conditionalFormatting>
  <conditionalFormatting sqref="F36">
    <cfRule type="cellIs" dxfId="80" priority="115" operator="greaterThanOrEqual">
      <formula>0</formula>
    </cfRule>
    <cfRule type="cellIs" dxfId="79" priority="116" operator="lessThan">
      <formula>0</formula>
    </cfRule>
    <cfRule type="expression" priority="117">
      <formula>E36&gt;C36</formula>
    </cfRule>
  </conditionalFormatting>
  <conditionalFormatting sqref="F42:F48">
    <cfRule type="cellIs" dxfId="78" priority="108" operator="lessThan">
      <formula>0</formula>
    </cfRule>
    <cfRule type="cellIs" dxfId="77" priority="109" operator="greaterThan">
      <formula>0</formula>
    </cfRule>
  </conditionalFormatting>
  <conditionalFormatting sqref="F50">
    <cfRule type="cellIs" dxfId="76" priority="105" operator="greaterThanOrEqual">
      <formula>0</formula>
    </cfRule>
    <cfRule type="cellIs" dxfId="75" priority="106" operator="lessThan">
      <formula>0</formula>
    </cfRule>
    <cfRule type="expression" priority="107">
      <formula>E50&gt;C50</formula>
    </cfRule>
  </conditionalFormatting>
  <conditionalFormatting sqref="F56:F62">
    <cfRule type="cellIs" dxfId="74" priority="96" operator="lessThan">
      <formula>0</formula>
    </cfRule>
    <cfRule type="cellIs" dxfId="73" priority="97" operator="greaterThan">
      <formula>0</formula>
    </cfRule>
  </conditionalFormatting>
  <conditionalFormatting sqref="F64">
    <cfRule type="cellIs" dxfId="72" priority="93" operator="greaterThanOrEqual">
      <formula>0</formula>
    </cfRule>
    <cfRule type="cellIs" dxfId="71" priority="94" operator="lessThan">
      <formula>0</formula>
    </cfRule>
    <cfRule type="expression" priority="95">
      <formula>E64&gt;C64</formula>
    </cfRule>
  </conditionalFormatting>
  <conditionalFormatting sqref="F70:F76">
    <cfRule type="cellIs" dxfId="70" priority="83" operator="lessThan">
      <formula>0</formula>
    </cfRule>
    <cfRule type="cellIs" dxfId="69" priority="84" operator="greaterThan">
      <formula>0</formula>
    </cfRule>
  </conditionalFormatting>
  <conditionalFormatting sqref="F78">
    <cfRule type="cellIs" dxfId="68" priority="80" operator="greaterThanOrEqual">
      <formula>0</formula>
    </cfRule>
    <cfRule type="cellIs" dxfId="67" priority="81" operator="lessThan">
      <formula>0</formula>
    </cfRule>
    <cfRule type="expression" priority="82">
      <formula>E78&gt;C78</formula>
    </cfRule>
  </conditionalFormatting>
  <conditionalFormatting sqref="F84:F90">
    <cfRule type="cellIs" dxfId="66" priority="73" operator="lessThan">
      <formula>0</formula>
    </cfRule>
    <cfRule type="cellIs" dxfId="65" priority="74" operator="greaterThan">
      <formula>0</formula>
    </cfRule>
  </conditionalFormatting>
  <conditionalFormatting sqref="F92">
    <cfRule type="cellIs" dxfId="64" priority="70" operator="greaterThanOrEqual">
      <formula>0</formula>
    </cfRule>
    <cfRule type="cellIs" dxfId="63" priority="71" operator="lessThan">
      <formula>0</formula>
    </cfRule>
    <cfRule type="expression" priority="72">
      <formula>E92&gt;C92</formula>
    </cfRule>
  </conditionalFormatting>
  <conditionalFormatting sqref="F109">
    <cfRule type="cellIs" dxfId="62" priority="98" operator="greaterThan">
      <formula>3750</formula>
    </cfRule>
  </conditionalFormatting>
  <conditionalFormatting sqref="F127">
    <cfRule type="cellIs" dxfId="61" priority="86" operator="greaterThan">
      <formula>3750</formula>
    </cfRule>
  </conditionalFormatting>
  <conditionalFormatting sqref="F145">
    <cfRule type="cellIs" dxfId="60" priority="51" operator="greaterThan">
      <formula>3750</formula>
    </cfRule>
  </conditionalFormatting>
  <conditionalFormatting sqref="F163">
    <cfRule type="cellIs" dxfId="59" priority="49" operator="greaterThan">
      <formula>3750</formula>
    </cfRule>
  </conditionalFormatting>
  <conditionalFormatting sqref="F181">
    <cfRule type="cellIs" dxfId="58" priority="45" operator="greaterThan">
      <formula>3750</formula>
    </cfRule>
  </conditionalFormatting>
  <conditionalFormatting sqref="F199">
    <cfRule type="cellIs" dxfId="57" priority="43" operator="greaterThan">
      <formula>3750</formula>
    </cfRule>
  </conditionalFormatting>
  <conditionalFormatting sqref="F217">
    <cfRule type="cellIs" dxfId="56" priority="39" operator="greaterThan">
      <formula>3750</formula>
    </cfRule>
  </conditionalFormatting>
  <conditionalFormatting sqref="F235">
    <cfRule type="cellIs" dxfId="55" priority="37" operator="greaterThan">
      <formula>3750</formula>
    </cfRule>
  </conditionalFormatting>
  <conditionalFormatting sqref="F253">
    <cfRule type="cellIs" dxfId="54" priority="33" operator="greaterThan">
      <formula>3750</formula>
    </cfRule>
  </conditionalFormatting>
  <conditionalFormatting sqref="F271">
    <cfRule type="cellIs" dxfId="53" priority="31" operator="greaterThan">
      <formula>3750</formula>
    </cfRule>
  </conditionalFormatting>
  <conditionalFormatting sqref="G109">
    <cfRule type="expression" dxfId="52" priority="5">
      <formula>$G$109&lt;$F$109</formula>
    </cfRule>
    <cfRule type="cellIs" dxfId="51" priority="24" operator="notEqual">
      <formula>$F$109</formula>
    </cfRule>
  </conditionalFormatting>
  <conditionalFormatting sqref="G127">
    <cfRule type="expression" dxfId="50" priority="1" stopIfTrue="1">
      <formula>$G$127&lt;$F$127</formula>
    </cfRule>
  </conditionalFormatting>
  <conditionalFormatting sqref="G145">
    <cfRule type="expression" dxfId="49" priority="2">
      <formula>$G$145&lt;$F$145</formula>
    </cfRule>
    <cfRule type="cellIs" dxfId="48" priority="19" operator="notEqual">
      <formula>$F$109</formula>
    </cfRule>
  </conditionalFormatting>
  <conditionalFormatting sqref="G163">
    <cfRule type="cellIs" dxfId="47" priority="18" operator="notEqual">
      <formula>$F$109</formula>
    </cfRule>
  </conditionalFormatting>
  <conditionalFormatting sqref="G181">
    <cfRule type="cellIs" dxfId="46" priority="17" operator="notEqual">
      <formula>$F$109</formula>
    </cfRule>
  </conditionalFormatting>
  <conditionalFormatting sqref="G199">
    <cfRule type="cellIs" dxfId="45" priority="16" operator="notEqual">
      <formula>$F$109</formula>
    </cfRule>
  </conditionalFormatting>
  <conditionalFormatting sqref="G217">
    <cfRule type="cellIs" dxfId="44" priority="15" operator="notEqual">
      <formula>$F$109</formula>
    </cfRule>
  </conditionalFormatting>
  <conditionalFormatting sqref="G235">
    <cfRule type="cellIs" dxfId="43" priority="14" operator="notEqual">
      <formula>$F$109</formula>
    </cfRule>
  </conditionalFormatting>
  <conditionalFormatting sqref="G253">
    <cfRule type="cellIs" dxfId="42" priority="13" operator="notEqual">
      <formula>$F$109</formula>
    </cfRule>
  </conditionalFormatting>
  <conditionalFormatting sqref="G271">
    <cfRule type="cellIs" dxfId="41" priority="12" operator="notEqual">
      <formula>$F$109</formula>
    </cfRule>
  </conditionalFormatting>
  <conditionalFormatting sqref="K8">
    <cfRule type="cellIs" dxfId="40" priority="99" operator="greaterThan">
      <formula>0</formula>
    </cfRule>
    <cfRule type="cellIs" dxfId="39" priority="130" operator="lessThanOrEqual">
      <formula>0</formula>
    </cfRule>
  </conditionalFormatting>
  <conditionalFormatting sqref="L22">
    <cfRule type="cellIs" dxfId="38" priority="55" operator="notEqual">
      <formula>$K$22</formula>
    </cfRule>
  </conditionalFormatting>
  <conditionalFormatting sqref="L36">
    <cfRule type="cellIs" dxfId="37" priority="6" operator="notEqual">
      <formula>$K$36</formula>
    </cfRule>
  </conditionalFormatting>
  <conditionalFormatting sqref="L50">
    <cfRule type="cellIs" dxfId="36" priority="58" operator="notEqual">
      <formula>$K$50</formula>
    </cfRule>
  </conditionalFormatting>
  <conditionalFormatting sqref="L78">
    <cfRule type="cellIs" dxfId="35" priority="60" operator="notEqual">
      <formula>$K$78</formula>
    </cfRule>
  </conditionalFormatting>
  <conditionalFormatting sqref="L92">
    <cfRule type="cellIs" dxfId="34" priority="23" operator="notEqual">
      <formula>$K$92</formula>
    </cfRule>
  </conditionalFormatting>
  <conditionalFormatting sqref="N14:N20">
    <cfRule type="cellIs" dxfId="33" priority="123" operator="lessThan">
      <formula>0</formula>
    </cfRule>
    <cfRule type="cellIs" dxfId="32" priority="124" operator="greaterThan">
      <formula>0</formula>
    </cfRule>
  </conditionalFormatting>
  <conditionalFormatting sqref="N22">
    <cfRule type="cellIs" dxfId="31" priority="120" operator="greaterThanOrEqual">
      <formula>0</formula>
    </cfRule>
    <cfRule type="cellIs" dxfId="30" priority="121" operator="lessThan">
      <formula>0</formula>
    </cfRule>
    <cfRule type="expression" priority="122">
      <formula>M22&gt;K22</formula>
    </cfRule>
  </conditionalFormatting>
  <conditionalFormatting sqref="N28:N34">
    <cfRule type="cellIs" dxfId="29" priority="10" operator="lessThan">
      <formula>0</formula>
    </cfRule>
    <cfRule type="cellIs" dxfId="28" priority="11" operator="greaterThan">
      <formula>0</formula>
    </cfRule>
  </conditionalFormatting>
  <conditionalFormatting sqref="N36">
    <cfRule type="cellIs" dxfId="27" priority="7" operator="greaterThanOrEqual">
      <formula>0</formula>
    </cfRule>
    <cfRule type="cellIs" dxfId="26" priority="8" operator="lessThan">
      <formula>0</formula>
    </cfRule>
    <cfRule type="expression" priority="9">
      <formula>M36&gt;K36</formula>
    </cfRule>
  </conditionalFormatting>
  <conditionalFormatting sqref="N42:N48">
    <cfRule type="cellIs" dxfId="25" priority="103" operator="lessThan">
      <formula>0</formula>
    </cfRule>
    <cfRule type="cellIs" dxfId="24" priority="104" operator="greaterThan">
      <formula>0</formula>
    </cfRule>
  </conditionalFormatting>
  <conditionalFormatting sqref="N50">
    <cfRule type="cellIs" dxfId="23" priority="100" operator="greaterThanOrEqual">
      <formula>0</formula>
    </cfRule>
    <cfRule type="cellIs" dxfId="22" priority="101" operator="lessThan">
      <formula>0</formula>
    </cfRule>
    <cfRule type="expression" priority="102">
      <formula>M50&gt;K50</formula>
    </cfRule>
  </conditionalFormatting>
  <conditionalFormatting sqref="N56:N62">
    <cfRule type="cellIs" dxfId="21" priority="91" operator="lessThan">
      <formula>0</formula>
    </cfRule>
    <cfRule type="cellIs" dxfId="20" priority="92" operator="greaterThan">
      <formula>0</formula>
    </cfRule>
  </conditionalFormatting>
  <conditionalFormatting sqref="N64">
    <cfRule type="cellIs" dxfId="19" priority="88" operator="greaterThanOrEqual">
      <formula>0</formula>
    </cfRule>
    <cfRule type="cellIs" dxfId="18" priority="89" operator="lessThan">
      <formula>0</formula>
    </cfRule>
    <cfRule type="expression" priority="90">
      <formula>M64&gt;K64</formula>
    </cfRule>
  </conditionalFormatting>
  <conditionalFormatting sqref="N70:N76">
    <cfRule type="cellIs" dxfId="17" priority="78" operator="lessThan">
      <formula>0</formula>
    </cfRule>
    <cfRule type="cellIs" dxfId="16" priority="79" operator="greaterThan">
      <formula>0</formula>
    </cfRule>
  </conditionalFormatting>
  <conditionalFormatting sqref="N78">
    <cfRule type="cellIs" dxfId="15" priority="75" operator="greaterThanOrEqual">
      <formula>0</formula>
    </cfRule>
    <cfRule type="cellIs" dxfId="14" priority="76" operator="lessThan">
      <formula>0</formula>
    </cfRule>
    <cfRule type="expression" priority="77">
      <formula>M78&gt;K78</formula>
    </cfRule>
  </conditionalFormatting>
  <conditionalFormatting sqref="N84:N90">
    <cfRule type="cellIs" dxfId="13" priority="68" operator="lessThan">
      <formula>0</formula>
    </cfRule>
    <cfRule type="cellIs" dxfId="12" priority="69" operator="greaterThan">
      <formula>0</formula>
    </cfRule>
  </conditionalFormatting>
  <conditionalFormatting sqref="N92">
    <cfRule type="cellIs" dxfId="11" priority="65" operator="greaterThanOrEqual">
      <formula>0</formula>
    </cfRule>
    <cfRule type="cellIs" dxfId="10" priority="66" operator="lessThan">
      <formula>0</formula>
    </cfRule>
    <cfRule type="expression" priority="67">
      <formula>M92&gt;K92</formula>
    </cfRule>
  </conditionalFormatting>
  <conditionalFormatting sqref="N109">
    <cfRule type="cellIs" dxfId="9" priority="87" operator="greaterThan">
      <formula>3750</formula>
    </cfRule>
  </conditionalFormatting>
  <conditionalFormatting sqref="N127">
    <cfRule type="cellIs" dxfId="8" priority="85" operator="greaterThan">
      <formula>3750</formula>
    </cfRule>
  </conditionalFormatting>
  <conditionalFormatting sqref="N145">
    <cfRule type="cellIs" dxfId="7" priority="50" operator="greaterThan">
      <formula>3750</formula>
    </cfRule>
  </conditionalFormatting>
  <conditionalFormatting sqref="N163">
    <cfRule type="cellIs" dxfId="6" priority="48" operator="greaterThan">
      <formula>3750</formula>
    </cfRule>
  </conditionalFormatting>
  <conditionalFormatting sqref="N181">
    <cfRule type="cellIs" dxfId="5" priority="44" operator="greaterThan">
      <formula>3750</formula>
    </cfRule>
  </conditionalFormatting>
  <conditionalFormatting sqref="N199">
    <cfRule type="cellIs" dxfId="4" priority="42" operator="greaterThan">
      <formula>3750</formula>
    </cfRule>
  </conditionalFormatting>
  <conditionalFormatting sqref="N217">
    <cfRule type="cellIs" dxfId="3" priority="38" operator="greaterThan">
      <formula>3750</formula>
    </cfRule>
  </conditionalFormatting>
  <conditionalFormatting sqref="N235">
    <cfRule type="cellIs" dxfId="2" priority="36" operator="greaterThan">
      <formula>3750</formula>
    </cfRule>
  </conditionalFormatting>
  <conditionalFormatting sqref="N253">
    <cfRule type="cellIs" dxfId="1" priority="32" operator="greaterThan">
      <formula>3750</formula>
    </cfRule>
  </conditionalFormatting>
  <conditionalFormatting sqref="N271">
    <cfRule type="cellIs" dxfId="0" priority="30" operator="greaterThan">
      <formula>3750</formula>
    </cfRule>
  </conditionalFormatting>
  <pageMargins left="0.7" right="0.7" top="0.75" bottom="0.75" header="0.3" footer="0.3"/>
  <pageSetup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3A73F6-DEF5-4C2B-8E6E-A5DD39342D1F}">
  <sheetPr>
    <tabColor rgb="FF7030A0"/>
  </sheetPr>
  <dimension ref="A1:S3"/>
  <sheetViews>
    <sheetView workbookViewId="0">
      <selection sqref="A1:S1"/>
    </sheetView>
  </sheetViews>
  <sheetFormatPr defaultRowHeight="15" x14ac:dyDescent="0.25"/>
  <sheetData>
    <row r="1" spans="1:19" ht="46.5" x14ac:dyDescent="0.25">
      <c r="A1" s="295" t="s">
        <v>135</v>
      </c>
      <c r="B1" s="295"/>
      <c r="C1" s="295"/>
      <c r="D1" s="295"/>
      <c r="E1" s="295"/>
      <c r="F1" s="295"/>
      <c r="G1" s="295"/>
      <c r="H1" s="295"/>
      <c r="I1" s="295"/>
      <c r="J1" s="295"/>
      <c r="K1" s="295"/>
      <c r="L1" s="295"/>
      <c r="M1" s="295"/>
      <c r="N1" s="295"/>
      <c r="O1" s="295"/>
      <c r="P1" s="295"/>
      <c r="Q1" s="295"/>
      <c r="R1" s="295"/>
      <c r="S1" s="295"/>
    </row>
    <row r="2" spans="1:19" ht="18.75" x14ac:dyDescent="0.3">
      <c r="A2" s="296" t="s">
        <v>136</v>
      </c>
      <c r="B2" s="296"/>
      <c r="C2" s="296"/>
      <c r="D2" s="296"/>
      <c r="E2" s="296"/>
      <c r="F2" s="296"/>
      <c r="G2" s="296"/>
      <c r="H2" s="296"/>
      <c r="I2" s="296"/>
      <c r="J2" s="296"/>
      <c r="K2" s="296"/>
      <c r="L2" s="296"/>
      <c r="M2" s="296"/>
      <c r="N2" s="296"/>
      <c r="O2" s="296"/>
      <c r="P2" s="296"/>
      <c r="Q2" s="296"/>
      <c r="R2" s="296"/>
      <c r="S2" s="296"/>
    </row>
    <row r="3" spans="1:19" ht="18.75" x14ac:dyDescent="0.3">
      <c r="A3" s="296" t="s">
        <v>137</v>
      </c>
      <c r="B3" s="296"/>
      <c r="C3" s="296"/>
      <c r="D3" s="296"/>
      <c r="E3" s="296"/>
      <c r="F3" s="296"/>
      <c r="G3" s="296"/>
      <c r="H3" s="296"/>
      <c r="I3" s="296"/>
      <c r="J3" s="296"/>
      <c r="K3" s="296"/>
      <c r="L3" s="296"/>
      <c r="M3" s="296"/>
      <c r="N3" s="296"/>
      <c r="O3" s="296"/>
      <c r="P3" s="296"/>
      <c r="Q3" s="296"/>
      <c r="R3" s="296"/>
      <c r="S3" s="296"/>
    </row>
  </sheetData>
  <mergeCells count="3">
    <mergeCell ref="A1:S1"/>
    <mergeCell ref="A2:S2"/>
    <mergeCell ref="A3:S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860eacc6-e717-463a-aa75-e2e06ff0ce4c" xsi:nil="true"/>
    <_ip_UnifiedCompliancePolicyProperties xmlns="http://schemas.microsoft.com/sharepoint/v3" xsi:nil="true"/>
    <lcf76f155ced4ddcb4097134ff3c332f xmlns="d4350a75-cf1a-4579-b8f9-df88f28ffcbb">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5EAB6D61BEFE44EBCECDE4B717CBCEC" ma:contentTypeVersion="24" ma:contentTypeDescription="Create a new document." ma:contentTypeScope="" ma:versionID="76be318bee8d3723c58ee40e3d12b9a6">
  <xsd:schema xmlns:xsd="http://www.w3.org/2001/XMLSchema" xmlns:xs="http://www.w3.org/2001/XMLSchema" xmlns:p="http://schemas.microsoft.com/office/2006/metadata/properties" xmlns:ns1="http://schemas.microsoft.com/sharepoint/v3" xmlns:ns2="9bb8ee47-b3fd-462f-a2f8-de8409d6b5be" xmlns:ns3="860eacc6-e717-463a-aa75-e2e06ff0ce4c" xmlns:ns4="d4350a75-cf1a-4579-b8f9-df88f28ffcbb" targetNamespace="http://schemas.microsoft.com/office/2006/metadata/properties" ma:root="true" ma:fieldsID="8afc3cf8a25f66b55a3d9b15f032afd7" ns1:_="" ns2:_="" ns3:_="" ns4:_="">
    <xsd:import namespace="http://schemas.microsoft.com/sharepoint/v3"/>
    <xsd:import namespace="9bb8ee47-b3fd-462f-a2f8-de8409d6b5be"/>
    <xsd:import namespace="860eacc6-e717-463a-aa75-e2e06ff0ce4c"/>
    <xsd:import namespace="d4350a75-cf1a-4579-b8f9-df88f28ffcbb"/>
    <xsd:element name="properties">
      <xsd:complexType>
        <xsd:sequence>
          <xsd:element name="documentManagement">
            <xsd:complexType>
              <xsd:all>
                <xsd:element ref="ns2:SharedWithUsers" minOccurs="0"/>
                <xsd:element ref="ns2:SharingHintHash" minOccurs="0"/>
                <xsd:element ref="ns3:SharedWithDetails" minOccurs="0"/>
                <xsd:element ref="ns4:MediaServiceMetadata" minOccurs="0"/>
                <xsd:element ref="ns4:MediaServiceFastMetadata" minOccurs="0"/>
                <xsd:element ref="ns4:MediaServiceAutoTags" minOccurs="0"/>
                <xsd:element ref="ns4:MediaServiceOCR" minOccurs="0"/>
                <xsd:element ref="ns4:MediaServiceGenerationTime" minOccurs="0"/>
                <xsd:element ref="ns4:MediaServiceEventHashCode" minOccurs="0"/>
                <xsd:element ref="ns4:MediaServiceDateTaken" minOccurs="0"/>
                <xsd:element ref="ns4:MediaServiceAutoKeyPoints" minOccurs="0"/>
                <xsd:element ref="ns4:MediaServiceKeyPoints" minOccurs="0"/>
                <xsd:element ref="ns4:lcf76f155ced4ddcb4097134ff3c332f" minOccurs="0"/>
                <xsd:element ref="ns3:TaxCatchAll" minOccurs="0"/>
                <xsd:element ref="ns4:MediaServiceLocation" minOccurs="0"/>
                <xsd:element ref="ns4:MediaServiceObjectDetectorVersions" minOccurs="0"/>
                <xsd:element ref="ns4:MediaServiceSearchPropertie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6" nillable="true" ma:displayName="Unified Compliance Policy Properties" ma:hidden="true" ma:internalName="_ip_UnifiedCompliancePolicyProperties">
      <xsd:simpleType>
        <xsd:restriction base="dms:Note"/>
      </xsd:simpleType>
    </xsd:element>
    <xsd:element name="_ip_UnifiedCompliancePolicyUIAction" ma:index="2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bb8ee47-b3fd-462f-a2f8-de8409d6b5be"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ingHintHash" ma:index="9" nillable="true" ma:displayName="Sharing Hint Hash"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60eacc6-e717-463a-aa75-e2e06ff0ce4c" elementFormDefault="qualified">
    <xsd:import namespace="http://schemas.microsoft.com/office/2006/documentManagement/types"/>
    <xsd:import namespace="http://schemas.microsoft.com/office/infopath/2007/PartnerControls"/>
    <xsd:element name="SharedWithDetails" ma:index="10" nillable="true" ma:displayName="Shared With Details" ma:description="" ma:internalName="SharedWithDetails" ma:readOnly="true">
      <xsd:simpleType>
        <xsd:restriction base="dms:Note">
          <xsd:maxLength value="255"/>
        </xsd:restriction>
      </xsd:simpleType>
    </xsd:element>
    <xsd:element name="TaxCatchAll" ma:index="22" nillable="true" ma:displayName="Taxonomy Catch All Column" ma:hidden="true" ma:list="{ba5049c9-b460-4044-885f-f52989290174}" ma:internalName="TaxCatchAll" ma:showField="CatchAllData" ma:web="860eacc6-e717-463a-aa75-e2e06ff0ce4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4350a75-cf1a-4579-b8f9-df88f28ffcbb"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9e32c69-71c3-431a-af23-7a20f0aea5d9"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ternalName="MediaServiceLocation" ma:readOnly="true">
      <xsd:simpleType>
        <xsd:restriction base="dms:Text"/>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F45FCBC-7ACE-44EE-A4E9-BE578B300D92}">
  <ds:schemaRefs>
    <ds:schemaRef ds:uri="http://schemas.microsoft.com/sharepoint/v3/contenttype/forms"/>
  </ds:schemaRefs>
</ds:datastoreItem>
</file>

<file path=customXml/itemProps2.xml><?xml version="1.0" encoding="utf-8"?>
<ds:datastoreItem xmlns:ds="http://schemas.openxmlformats.org/officeDocument/2006/customXml" ds:itemID="{9E4695BD-26EF-48E1-B2EC-0CAF1008A47F}">
  <ds:schemaRefs>
    <ds:schemaRef ds:uri="http://schemas.microsoft.com/office/2006/metadata/properties"/>
    <ds:schemaRef ds:uri="http://schemas.microsoft.com/office/infopath/2007/PartnerControls"/>
    <ds:schemaRef ds:uri="http://schemas.microsoft.com/sharepoint/v3"/>
    <ds:schemaRef ds:uri="860eacc6-e717-463a-aa75-e2e06ff0ce4c"/>
    <ds:schemaRef ds:uri="d4350a75-cf1a-4579-b8f9-df88f28ffcbb"/>
  </ds:schemaRefs>
</ds:datastoreItem>
</file>

<file path=customXml/itemProps3.xml><?xml version="1.0" encoding="utf-8"?>
<ds:datastoreItem xmlns:ds="http://schemas.openxmlformats.org/officeDocument/2006/customXml" ds:itemID="{847A91FC-061F-43F6-A491-08E237EAC1F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bb8ee47-b3fd-462f-a2f8-de8409d6b5be"/>
    <ds:schemaRef ds:uri="860eacc6-e717-463a-aa75-e2e06ff0ce4c"/>
    <ds:schemaRef ds:uri="d4350a75-cf1a-4579-b8f9-df88f28ffcb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3</vt:i4>
      </vt:variant>
    </vt:vector>
  </HeadingPairs>
  <TitlesOfParts>
    <vt:vector size="3" baseType="lpstr">
      <vt:lpstr>Cover Sheet</vt:lpstr>
      <vt:lpstr>Budget Request and Audit Form</vt:lpstr>
      <vt:lpstr>Copies- All Receipts &amp; Invoices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Jennifer Stewart</dc:creator>
  <cp:keywords/>
  <dc:description/>
  <cp:lastModifiedBy>Kevin Ritter</cp:lastModifiedBy>
  <cp:revision/>
  <dcterms:created xsi:type="dcterms:W3CDTF">2023-11-01T22:02:41Z</dcterms:created>
  <dcterms:modified xsi:type="dcterms:W3CDTF">2026-08-19T21:22:41Z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0x01010015EAB6D61BEFE44EBCECDE4B717CBCEC</vt:lpwstr>
  </property>
  <property fmtid="{D5CDD505-2E9C-101B-9397-08002B2CF9AE}" pid="3" name="MediaServiceImageTags">
    <vt:lpwstr/>
  </property>
</Properties>
</file>