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travi\OneDrive\Desktop\"/>
    </mc:Choice>
  </mc:AlternateContent>
  <xr:revisionPtr revIDLastSave="0" documentId="13_ncr:1_{20B46D4A-38D5-417A-9CF8-1FF29BB0BD51}" xr6:coauthVersionLast="47" xr6:coauthVersionMax="47" xr10:uidLastSave="{00000000-0000-0000-0000-000000000000}"/>
  <bookViews>
    <workbookView xWindow="-108" yWindow="-108" windowWidth="23256" windowHeight="12576" xr2:uid="{00000000-000D-0000-FFFF-FFFF00000000}"/>
  </bookViews>
  <sheets>
    <sheet name="Front Page" sheetId="1" r:id="rId1"/>
    <sheet name="Event Requests" sheetId="3" r:id="rId2"/>
    <sheet name="Travel Requests" sheetId="8" r:id="rId3"/>
    <sheet name="Examples" sheetId="7" r:id="rId4"/>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8" l="1"/>
  <c r="G4" i="3"/>
  <c r="G58" i="3"/>
  <c r="L40" i="8"/>
  <c r="H58" i="3"/>
  <c r="M3" i="3"/>
  <c r="H37" i="8"/>
  <c r="G17" i="3"/>
  <c r="G29" i="3"/>
  <c r="G42" i="3"/>
  <c r="G55" i="3"/>
  <c r="N55" i="3"/>
  <c r="N42" i="3"/>
  <c r="N29" i="3"/>
  <c r="N17" i="3"/>
  <c r="P33" i="8"/>
  <c r="P31" i="8"/>
  <c r="P29" i="8"/>
  <c r="P34" i="8"/>
  <c r="P22" i="8"/>
  <c r="P20" i="8"/>
  <c r="P18" i="8"/>
  <c r="P23" i="8"/>
  <c r="P11" i="8"/>
  <c r="P9" i="8"/>
  <c r="P7" i="8"/>
  <c r="P12" i="8"/>
  <c r="G33" i="8"/>
  <c r="G31" i="8"/>
  <c r="G29" i="8"/>
  <c r="G34" i="8"/>
  <c r="G22" i="8"/>
  <c r="G20" i="8"/>
  <c r="G18" i="8"/>
  <c r="G23" i="8"/>
  <c r="G11" i="8"/>
  <c r="G9" i="8"/>
  <c r="G7" i="8"/>
  <c r="G12" i="8"/>
  <c r="F40" i="7"/>
  <c r="G78" i="7"/>
  <c r="G76" i="7"/>
  <c r="G74" i="7"/>
  <c r="G79" i="7"/>
  <c r="G56" i="7"/>
  <c r="H81" i="7"/>
  <c r="G85" i="7"/>
  <c r="G67" i="7"/>
  <c r="G65" i="7"/>
  <c r="G63" i="7"/>
  <c r="G68" i="7"/>
  <c r="G54" i="7"/>
  <c r="G52" i="7"/>
  <c r="G57" i="7"/>
  <c r="G81" i="7"/>
  <c r="G44" i="7"/>
  <c r="G84" i="7"/>
  <c r="M38" i="7"/>
  <c r="M25" i="7"/>
  <c r="M13" i="7"/>
  <c r="F38" i="7"/>
  <c r="G40" i="7"/>
  <c r="F25" i="7"/>
  <c r="F13" i="7"/>
  <c r="M4" i="3"/>
  <c r="L4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Cristina Todea</author>
  </authors>
  <commentList>
    <comment ref="J3" authorId="0" shapeId="0" xr:uid="{9F2992BE-E5E5-4BB9-B5CF-374DD0C0290F}">
      <text>
        <r>
          <rPr>
            <sz val="9"/>
            <color rgb="FF000000"/>
            <rFont val="Tahoma"/>
            <family val="2"/>
          </rPr>
          <t xml:space="preserve">This is the total amount that will be considered by the SGA finance committee. It is the sum of all of your requests, after which your other income and beginning account balance are subtracted. </t>
        </r>
      </text>
    </comment>
    <comment ref="J4" authorId="0" shapeId="0" xr:uid="{6CF63C0C-8D95-4D93-9897-6F8811FD6257}">
      <text>
        <r>
          <rPr>
            <sz val="9"/>
            <color rgb="FF000000"/>
            <rFont val="Tahoma"/>
            <family val="2"/>
          </rPr>
          <t>This is the total amount that will be considered by the SGA assembly, after which any corrections by the finance committee have been made. The general assembly will then make the final decision.</t>
        </r>
      </text>
    </comment>
    <comment ref="A6" authorId="0" shapeId="0" xr:uid="{00000000-0006-0000-0200-000001000000}">
      <text>
        <r>
          <rPr>
            <sz val="9"/>
            <color rgb="FF000000"/>
            <rFont val="Tahoma"/>
            <family val="2"/>
          </rPr>
          <t xml:space="preserve">Describe the expense/event as comprehensively as possible. </t>
        </r>
        <r>
          <rPr>
            <b/>
            <sz val="9"/>
            <color rgb="FF000000"/>
            <rFont val="Tahoma"/>
            <family val="2"/>
          </rPr>
          <t xml:space="preserve">DO NOT include events that you are traveling to, just those that are on Drury's campus or close enough to not be considered travel. </t>
        </r>
        <r>
          <rPr>
            <sz val="9"/>
            <color rgb="FF000000"/>
            <rFont val="Tahoma"/>
            <family val="2"/>
          </rPr>
          <t xml:space="preserve">Put those that require travel in the </t>
        </r>
        <r>
          <rPr>
            <u/>
            <sz val="9"/>
            <color rgb="FF000000"/>
            <rFont val="Tahoma"/>
            <family val="2"/>
          </rPr>
          <t>next</t>
        </r>
        <r>
          <rPr>
            <sz val="9"/>
            <color rgb="FF000000"/>
            <rFont val="Tahoma"/>
            <family val="2"/>
          </rPr>
          <t xml:space="preserve"> section. 
</t>
        </r>
        <r>
          <rPr>
            <sz val="9"/>
            <color rgb="FF000000"/>
            <rFont val="Tahoma"/>
            <family val="2"/>
          </rPr>
          <t xml:space="preserve">
</t>
        </r>
        <r>
          <rPr>
            <sz val="9"/>
            <color rgb="FF000000"/>
            <rFont val="Tahoma"/>
            <family val="2"/>
          </rPr>
          <t>If you're buying supplies/furniture, also put why you're buying new supplies in the description.</t>
        </r>
      </text>
    </comment>
    <comment ref="G6" authorId="0" shapeId="0" xr:uid="{00000000-0006-0000-0200-000005000000}">
      <text>
        <r>
          <rPr>
            <sz val="9"/>
            <color rgb="FF000000"/>
            <rFont val="Tahoma"/>
            <family val="2"/>
          </rPr>
          <t xml:space="preserve">The amounts in this column are automatically calculated for you from the values you input, and then added for the event total. Please double check and let SGA know if you find any errors. </t>
        </r>
      </text>
    </comment>
    <comment ref="J6" authorId="0" shapeId="0" xr:uid="{73DF6902-FF58-4377-B6A6-C261548CEA7F}">
      <text>
        <r>
          <rPr>
            <sz val="9"/>
            <color rgb="FF000000"/>
            <rFont val="Tahoma"/>
            <family val="2"/>
          </rPr>
          <t xml:space="preserve">Describe the expense/event as comprehensively as possible. </t>
        </r>
        <r>
          <rPr>
            <b/>
            <sz val="9"/>
            <color rgb="FF000000"/>
            <rFont val="Tahoma"/>
            <family val="2"/>
          </rPr>
          <t xml:space="preserve">DO NOT include events that you are traveling to, just those that are on Drury's campus or close enough to not be considered travel. </t>
        </r>
        <r>
          <rPr>
            <sz val="9"/>
            <color rgb="FF000000"/>
            <rFont val="Tahoma"/>
            <family val="2"/>
          </rPr>
          <t xml:space="preserve">Put those that require travel in the </t>
        </r>
        <r>
          <rPr>
            <u/>
            <sz val="9"/>
            <color rgb="FF000000"/>
            <rFont val="Tahoma"/>
            <family val="2"/>
          </rPr>
          <t>next</t>
        </r>
        <r>
          <rPr>
            <sz val="9"/>
            <color rgb="FF000000"/>
            <rFont val="Tahoma"/>
            <family val="2"/>
          </rPr>
          <t xml:space="preserve"> section. 
</t>
        </r>
        <r>
          <rPr>
            <sz val="9"/>
            <color rgb="FF000000"/>
            <rFont val="Tahoma"/>
            <family val="2"/>
          </rPr>
          <t xml:space="preserve">
</t>
        </r>
        <r>
          <rPr>
            <sz val="9"/>
            <color rgb="FF000000"/>
            <rFont val="Tahoma"/>
            <family val="2"/>
          </rPr>
          <t>If you're buying supplies/furniture, also put why you're buying new supplies in the description.</t>
        </r>
      </text>
    </comment>
    <comment ref="N6" authorId="0" shapeId="0" xr:uid="{F859D919-0659-46C8-88E3-3FBDB3093FCF}">
      <text>
        <r>
          <rPr>
            <sz val="9"/>
            <color rgb="FF000000"/>
            <rFont val="Tahoma"/>
            <family val="2"/>
          </rPr>
          <t xml:space="preserve">The amounts in this column are automatically calculated for you from the values you input, and then added for the event total. Please double check and let SGA know if you find any errors.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Cristina Todea</author>
  </authors>
  <commentList>
    <comment ref="C2" authorId="0" shapeId="0" xr:uid="{00000000-0006-0000-0200-000006000000}">
      <text>
        <r>
          <rPr>
            <sz val="9"/>
            <color indexed="81"/>
            <rFont val="Tahoma"/>
            <family val="2"/>
          </rPr>
          <t xml:space="preserve">Describe the travel/event as comprehensively as possible. Please attach a brochure or printed information page about the conference/event in an email to sga@drury.edu, or feel free to attend the allocation meeting. 
</t>
        </r>
        <r>
          <rPr>
            <b/>
            <sz val="9"/>
            <color indexed="81"/>
            <rFont val="Tahoma"/>
            <family val="2"/>
          </rPr>
          <t xml:space="preserve">DO NOT include gas expenses (if applicable) in the expense details for this section. Those will go in the next section. </t>
        </r>
        <r>
          <rPr>
            <sz val="9"/>
            <color indexed="81"/>
            <rFont val="Tahoma"/>
            <family val="2"/>
          </rPr>
          <t>Otherwise, rental van fees can go in this section.</t>
        </r>
        <r>
          <rPr>
            <b/>
            <sz val="9"/>
            <color indexed="81"/>
            <rFont val="Tahoma"/>
            <family val="2"/>
          </rPr>
          <t xml:space="preserve">
</t>
        </r>
        <r>
          <rPr>
            <sz val="9"/>
            <color indexed="81"/>
            <rFont val="Tahoma"/>
            <family val="2"/>
          </rPr>
          <t xml:space="preserve">The expense detail boxes should include things like conference fees, flight tickets (if applicable), hotel, rental van fee, etc. 
</t>
        </r>
      </text>
    </comment>
    <comment ref="G2" authorId="0" shapeId="0" xr:uid="{00000000-0006-0000-0200-00000A000000}">
      <text>
        <r>
          <rPr>
            <sz val="9"/>
            <color rgb="FF000000"/>
            <rFont val="Tahoma"/>
            <family val="2"/>
          </rPr>
          <t xml:space="preserve">The amounts in this column are automatically calculated for you from the values you input, and then added for the event total. Please double check and let SGA know if you find any errors. </t>
        </r>
      </text>
    </comment>
    <comment ref="L2" authorId="0" shapeId="0" xr:uid="{0547121C-D052-42F1-BCD6-28EBA2FB80A1}">
      <text>
        <r>
          <rPr>
            <sz val="9"/>
            <color indexed="81"/>
            <rFont val="Tahoma"/>
            <family val="2"/>
          </rPr>
          <t xml:space="preserve">Describe the travel/event as comprehensively as possible. Please attach a brochure or printed information page about the conference/event in an email to sga@drury.edu, or feel free to attend the allocation meeting. 
</t>
        </r>
        <r>
          <rPr>
            <b/>
            <sz val="9"/>
            <color indexed="81"/>
            <rFont val="Tahoma"/>
            <family val="2"/>
          </rPr>
          <t xml:space="preserve">DO NOT include gas expenses (if applicable) in the expense details for this section. Those will go in the next section. </t>
        </r>
        <r>
          <rPr>
            <sz val="9"/>
            <color indexed="81"/>
            <rFont val="Tahoma"/>
            <family val="2"/>
          </rPr>
          <t>Otherwise, rental van fees can go in this section.</t>
        </r>
        <r>
          <rPr>
            <b/>
            <sz val="9"/>
            <color indexed="81"/>
            <rFont val="Tahoma"/>
            <family val="2"/>
          </rPr>
          <t xml:space="preserve">
</t>
        </r>
        <r>
          <rPr>
            <sz val="9"/>
            <color indexed="81"/>
            <rFont val="Tahoma"/>
            <family val="2"/>
          </rPr>
          <t xml:space="preserve">The expense detail boxes should include things like conference fees, flight tickets (if applicable), hotel, rental van fee, etc. 
</t>
        </r>
      </text>
    </comment>
    <comment ref="P2" authorId="0" shapeId="0" xr:uid="{84FAFE2E-0D42-4BC2-9DDC-3CBFE4B90E35}">
      <text>
        <r>
          <rPr>
            <sz val="9"/>
            <color rgb="FF000000"/>
            <rFont val="Tahoma"/>
            <family val="2"/>
          </rPr>
          <t xml:space="preserve">The amounts in this column are automatically calculated for you from the values you input, and then added for the event total. Please double check and let SGA know if you find any errors. </t>
        </r>
      </text>
    </comment>
    <comment ref="G40" authorId="0" shapeId="0" xr:uid="{692121CF-A87A-4CA3-8D54-CC4064C11E40}">
      <text>
        <r>
          <rPr>
            <sz val="9"/>
            <color rgb="FF000000"/>
            <rFont val="Tahoma"/>
            <family val="2"/>
          </rPr>
          <t xml:space="preserve">This is the total amount that will be considered by the SGA finance committee. It is the sum of all of your requests, after which your other income and beginning account balance are subtracted. </t>
        </r>
      </text>
    </comment>
    <comment ref="G41" authorId="0" shapeId="0" xr:uid="{DA164C0A-9A69-4007-95A1-20BABAF20194}">
      <text>
        <r>
          <rPr>
            <sz val="9"/>
            <color rgb="FF000000"/>
            <rFont val="Tahoma"/>
            <family val="2"/>
          </rPr>
          <t>This is the total amount that will be considered by the SGA assembly, after which any corrections by the finance committee have been made. The general assembly will then make the final decision.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Cristina Todea</author>
  </authors>
  <commentList>
    <comment ref="A2" authorId="0" shapeId="0" xr:uid="{9833FBFD-1D63-41FE-A83D-073E14363F94}">
      <text>
        <r>
          <rPr>
            <sz val="9"/>
            <color rgb="FF000000"/>
            <rFont val="Tahoma"/>
            <family val="2"/>
          </rPr>
          <t xml:space="preserve">Describe the expense/event as comprehensively as possible. </t>
        </r>
        <r>
          <rPr>
            <b/>
            <sz val="9"/>
            <color rgb="FF000000"/>
            <rFont val="Tahoma"/>
            <family val="2"/>
          </rPr>
          <t xml:space="preserve">DO NOT include events that you are traveling to, just those that are on Drury's campus or close enough to not be considered travel. </t>
        </r>
        <r>
          <rPr>
            <sz val="9"/>
            <color rgb="FF000000"/>
            <rFont val="Tahoma"/>
            <family val="2"/>
          </rPr>
          <t xml:space="preserve">Put those that require travel in the </t>
        </r>
        <r>
          <rPr>
            <u/>
            <sz val="9"/>
            <color rgb="FF000000"/>
            <rFont val="Tahoma"/>
            <family val="2"/>
          </rPr>
          <t>next</t>
        </r>
        <r>
          <rPr>
            <sz val="9"/>
            <color rgb="FF000000"/>
            <rFont val="Tahoma"/>
            <family val="2"/>
          </rPr>
          <t xml:space="preserve"> section. 
</t>
        </r>
        <r>
          <rPr>
            <sz val="9"/>
            <color rgb="FF000000"/>
            <rFont val="Tahoma"/>
            <family val="2"/>
          </rPr>
          <t xml:space="preserve">
</t>
        </r>
        <r>
          <rPr>
            <sz val="9"/>
            <color rgb="FF000000"/>
            <rFont val="Tahoma"/>
            <family val="2"/>
          </rPr>
          <t>If you're buying supplies/furniture, also put why you're buying new supplies in the description.</t>
        </r>
      </text>
    </comment>
    <comment ref="F2" authorId="0" shapeId="0" xr:uid="{781B2791-EA1A-4F29-9F01-658133656D76}">
      <text>
        <r>
          <rPr>
            <sz val="9"/>
            <color rgb="FF000000"/>
            <rFont val="Tahoma"/>
            <family val="2"/>
          </rPr>
          <t xml:space="preserve">The amounts in this column are automatically calculated for you from the values you input, and then added for the event total. Please double check and let SGA know if you find any errors. </t>
        </r>
      </text>
    </comment>
    <comment ref="I2" authorId="0" shapeId="0" xr:uid="{E6808695-FA1D-4A55-97D1-983CAA8C6BE4}">
      <text>
        <r>
          <rPr>
            <sz val="9"/>
            <color rgb="FF000000"/>
            <rFont val="Tahoma"/>
            <family val="2"/>
          </rPr>
          <t xml:space="preserve">Describe the expense/event as comprehensively as possible. </t>
        </r>
        <r>
          <rPr>
            <b/>
            <sz val="9"/>
            <color rgb="FF000000"/>
            <rFont val="Tahoma"/>
            <family val="2"/>
          </rPr>
          <t xml:space="preserve">DO NOT include events that you are traveling to, just those that are on Drury's campus or close enough to not be considered travel. </t>
        </r>
        <r>
          <rPr>
            <sz val="9"/>
            <color rgb="FF000000"/>
            <rFont val="Tahoma"/>
            <family val="2"/>
          </rPr>
          <t xml:space="preserve">Put those that require travel in the </t>
        </r>
        <r>
          <rPr>
            <u/>
            <sz val="9"/>
            <color rgb="FF000000"/>
            <rFont val="Tahoma"/>
            <family val="2"/>
          </rPr>
          <t>next</t>
        </r>
        <r>
          <rPr>
            <sz val="9"/>
            <color rgb="FF000000"/>
            <rFont val="Tahoma"/>
            <family val="2"/>
          </rPr>
          <t xml:space="preserve"> section. 
</t>
        </r>
        <r>
          <rPr>
            <sz val="9"/>
            <color rgb="FF000000"/>
            <rFont val="Tahoma"/>
            <family val="2"/>
          </rPr>
          <t xml:space="preserve">
</t>
        </r>
        <r>
          <rPr>
            <sz val="9"/>
            <color rgb="FF000000"/>
            <rFont val="Tahoma"/>
            <family val="2"/>
          </rPr>
          <t>If you're buying supplies/furniture, also put why you're buying new supplies in the description.</t>
        </r>
      </text>
    </comment>
    <comment ref="M2" authorId="0" shapeId="0" xr:uid="{E663BB25-3583-489A-AE76-FD16361DF841}">
      <text>
        <r>
          <rPr>
            <sz val="9"/>
            <color rgb="FF000000"/>
            <rFont val="Tahoma"/>
            <family val="2"/>
          </rPr>
          <t xml:space="preserve">The amounts in this column are automatically calculated for you from the values you input, and then added for the event total. Please double check and let SGA know if you find any errors. </t>
        </r>
      </text>
    </comment>
    <comment ref="C47" authorId="0" shapeId="0" xr:uid="{6BA45235-81ED-46F4-87F2-82D0D82BEBF0}">
      <text>
        <r>
          <rPr>
            <sz val="9"/>
            <color indexed="81"/>
            <rFont val="Tahoma"/>
            <family val="2"/>
          </rPr>
          <t xml:space="preserve">Describe the travel/event as comprehensively as possible. Please attach a brochure or printed information page about the conference/event in an email to sga@drury.edu, or feel free to attend the allocation meeting. 
</t>
        </r>
        <r>
          <rPr>
            <b/>
            <sz val="9"/>
            <color indexed="81"/>
            <rFont val="Tahoma"/>
            <family val="2"/>
          </rPr>
          <t xml:space="preserve">DO NOT include gas expenses (if applicable) in the expense details for this section. Those will go in the next section. </t>
        </r>
        <r>
          <rPr>
            <sz val="9"/>
            <color indexed="81"/>
            <rFont val="Tahoma"/>
            <family val="2"/>
          </rPr>
          <t>Otherwise, rental van fees can go in this section.</t>
        </r>
        <r>
          <rPr>
            <b/>
            <sz val="9"/>
            <color indexed="81"/>
            <rFont val="Tahoma"/>
            <family val="2"/>
          </rPr>
          <t xml:space="preserve">
</t>
        </r>
        <r>
          <rPr>
            <sz val="9"/>
            <color indexed="81"/>
            <rFont val="Tahoma"/>
            <family val="2"/>
          </rPr>
          <t xml:space="preserve">The expense detail boxes should include things like conference fees, flight tickets (if applicable), hotel, rental van fee, etc. 
</t>
        </r>
      </text>
    </comment>
    <comment ref="G47" authorId="0" shapeId="0" xr:uid="{A4974531-214F-4F3B-B10E-969588B401B0}">
      <text>
        <r>
          <rPr>
            <sz val="9"/>
            <color rgb="FF000000"/>
            <rFont val="Tahoma"/>
            <family val="2"/>
          </rPr>
          <t xml:space="preserve">The amounts in this column are automatically calculated for you from the values you input, and then added for the event total. Please double check and let SGA know if you find any errors. </t>
        </r>
      </text>
    </comment>
    <comment ref="D84" authorId="0" shapeId="0" xr:uid="{F79B52BA-E915-448C-9813-863AC7281945}">
      <text>
        <r>
          <rPr>
            <sz val="9"/>
            <color rgb="FF000000"/>
            <rFont val="Tahoma"/>
            <family val="2"/>
          </rPr>
          <t xml:space="preserve">This is the total amount that will be considered by the SGA finance committee. It is the sum of all of your requests, after which your other income and beginning account balance are subtracted. </t>
        </r>
      </text>
    </comment>
    <comment ref="D85" authorId="0" shapeId="0" xr:uid="{28E10236-2926-4874-AE01-95E81146A645}">
      <text>
        <r>
          <rPr>
            <sz val="9"/>
            <color rgb="FF000000"/>
            <rFont val="Tahoma"/>
            <family val="2"/>
          </rPr>
          <t>This is the total amount that will be considered by the SGA assembly, after which any corrections by the finance committee have been made. The general assembly will then make the final decision.</t>
        </r>
      </text>
    </comment>
  </commentList>
</comments>
</file>

<file path=xl/sharedStrings.xml><?xml version="1.0" encoding="utf-8"?>
<sst xmlns="http://schemas.openxmlformats.org/spreadsheetml/2006/main" count="302" uniqueCount="96">
  <si>
    <t>SGA STUDENT ORGANIZATION BUDGET REQUEST</t>
  </si>
  <si>
    <t>Organization Name:</t>
  </si>
  <si>
    <t> </t>
  </si>
  <si>
    <t xml:space="preserve">Academic Year: </t>
  </si>
  <si>
    <t>President:</t>
  </si>
  <si>
    <t>President Email:</t>
  </si>
  <si>
    <t>Treasurer:</t>
  </si>
  <si>
    <t>Treasurer Email:</t>
  </si>
  <si>
    <t>Advisor:</t>
  </si>
  <si>
    <t>Advisor Email:</t>
  </si>
  <si>
    <t>Organization Account Number:</t>
  </si>
  <si>
    <t>Please answer the following questions:</t>
  </si>
  <si>
    <t>Number of active members?</t>
  </si>
  <si>
    <t>Are your meetings/events open to the entire school or members only?</t>
  </si>
  <si>
    <t>Please describe your organization and its purpose:</t>
  </si>
  <si>
    <t>What goals, intiatives, or efforts are your organization focusing on for next academic year:</t>
  </si>
  <si>
    <t>Other  information you would like SGA to know when processing this allocation, please list it here:</t>
  </si>
  <si>
    <t xml:space="preserve">  Change only cells with blue background (green cells are for SGA use only.)       </t>
  </si>
  <si>
    <t>Organization T-shirts</t>
  </si>
  <si>
    <t>Total Amount Requested for Events and Travel</t>
  </si>
  <si>
    <t>Number of Active Members:</t>
  </si>
  <si>
    <t xml:space="preserve"> Single-color, single-sided</t>
  </si>
  <si>
    <t>Total Amount Slated/Allocated</t>
  </si>
  <si>
    <t>Descriptions</t>
  </si>
  <si>
    <t>Total Item Cost</t>
  </si>
  <si>
    <t>Allocation (SGA Use Only)</t>
  </si>
  <si>
    <t>Event/Expense 1</t>
  </si>
  <si>
    <t>Event/Expense 5</t>
  </si>
  <si>
    <t>Activity Title</t>
  </si>
  <si>
    <t>Activity Description</t>
  </si>
  <si>
    <t>Totals</t>
  </si>
  <si>
    <t>Food Expense:</t>
  </si>
  <si>
    <t>Giveaway Expense:</t>
  </si>
  <si>
    <t>Event/Expense 2</t>
  </si>
  <si>
    <t>Event/Expense 6</t>
  </si>
  <si>
    <t>Event/Expense 3</t>
  </si>
  <si>
    <t>Event/Expense 7</t>
  </si>
  <si>
    <t>Event/Expense 4</t>
  </si>
  <si>
    <t>Event/Expense 8</t>
  </si>
  <si>
    <t>Total Events Amount Requested</t>
  </si>
  <si>
    <t xml:space="preserve">  Change only cells with blue background (orange cells are for SGA use only.)       </t>
  </si>
  <si>
    <t>Travel Events</t>
  </si>
  <si>
    <t>Description</t>
  </si>
  <si>
    <t>Amount Requested</t>
  </si>
  <si>
    <t xml:space="preserve">Travel Trip #1 </t>
  </si>
  <si>
    <t>Name of Trip    ex: Leadership Conference</t>
  </si>
  <si>
    <t>Description of travel, including the number of students attending, date(s), and location name</t>
  </si>
  <si>
    <t xml:space="preserve">Hotel  </t>
  </si>
  <si>
    <t>Number of rooms</t>
  </si>
  <si>
    <t>Cost/Night/Room</t>
  </si>
  <si>
    <t># of nights</t>
  </si>
  <si>
    <t>Trip Total</t>
  </si>
  <si>
    <t>name</t>
  </si>
  <si>
    <t>Registation Costs:</t>
  </si>
  <si>
    <t>Number of Students</t>
  </si>
  <si>
    <t>Registration/Ticket Cost</t>
  </si>
  <si>
    <t>Destination Address</t>
  </si>
  <si>
    <t>Round-Trip Mileage</t>
  </si>
  <si>
    <t>address</t>
  </si>
  <si>
    <t>Travel Trip #2</t>
  </si>
  <si>
    <t>Travel Trip #3</t>
  </si>
  <si>
    <t>Total Travel Amount Requested</t>
  </si>
  <si>
    <t xml:space="preserve">  Change only cells with blue background (gray cells are for SGA use only.)       </t>
  </si>
  <si>
    <t>PantherPalooza Recruitment</t>
  </si>
  <si>
    <t>Spooktober</t>
  </si>
  <si>
    <t xml:space="preserve">A recruitment/giveaway event for PantherPalooza at the beginning of the year. </t>
  </si>
  <si>
    <t>We are hosting this event to get the Drury Communnity into the Halloween spirit</t>
  </si>
  <si>
    <t>100 Tumbler Cups</t>
  </si>
  <si>
    <t>Decorations</t>
  </si>
  <si>
    <t>100 T-Shirts</t>
  </si>
  <si>
    <t>Photo Booth</t>
  </si>
  <si>
    <t>Bags of candy</t>
  </si>
  <si>
    <t>Mac-n-Cheese and drinks</t>
  </si>
  <si>
    <t>medals for the top 3 costumes</t>
  </si>
  <si>
    <t>Planting Party</t>
  </si>
  <si>
    <t xml:space="preserve">A campus wide event that any day school student is welcome to come to. </t>
  </si>
  <si>
    <t>500 Pots</t>
  </si>
  <si>
    <t>600 suculents and cacti</t>
  </si>
  <si>
    <t>Paint and brushes</t>
  </si>
  <si>
    <t xml:space="preserve">Pizza </t>
  </si>
  <si>
    <t>Guest Speaker</t>
  </si>
  <si>
    <t>Director of Cox Medical Systems HR Department</t>
  </si>
  <si>
    <t>Cost of guest speaker per his invoice</t>
  </si>
  <si>
    <t>Drury Swag from bookstore for guest speaker</t>
  </si>
  <si>
    <t>State Wide Conference</t>
  </si>
  <si>
    <t>This is an opportunity for our members to network with professionals in the field while also gaining leadership skills.  There will be 7 students attending.</t>
  </si>
  <si>
    <t>the Hilton</t>
  </si>
  <si>
    <t>123 E Main, St Louis, MO</t>
  </si>
  <si>
    <t>Regional Competiion</t>
  </si>
  <si>
    <t>A competion where we test our skill against other schools</t>
  </si>
  <si>
    <t>La Qinta</t>
  </si>
  <si>
    <t>123 E West, Harrison, AR</t>
  </si>
  <si>
    <t>Total Amount Requested</t>
  </si>
  <si>
    <t>Travel Trip #4</t>
  </si>
  <si>
    <t>Travel Trip #5</t>
  </si>
  <si>
    <t>Travel Trip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</si>
</sst>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30"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
      <b/>
      <sz val="13"/>
      <color theme="0"/>
      <name val="Calibri"/>
      <family val="2"/>
      <scheme val="minor"/>
    </font>
    <font>
      <i/>
      <sz val="12"/>
      <color theme="1"/>
      <name val="Calibri"/>
      <family val="2"/>
      <scheme val="minor"/>
    </font>
    <font>
      <sz val="9"/>
      <color indexed="81"/>
      <name val="Tahoma"/>
      <family val="2"/>
    </font>
    <font>
      <b/>
      <sz val="9"/>
      <color indexed="81"/>
      <name val="Tahoma"/>
      <family val="2"/>
    </font>
    <font>
      <sz val="10"/>
      <name val="Arial"/>
      <family val="2"/>
    </font>
    <font>
      <sz val="9"/>
      <color rgb="FF000000"/>
      <name val="Tahoma"/>
      <family val="2"/>
    </font>
    <font>
      <b/>
      <sz val="9"/>
      <color rgb="FF000000"/>
      <name val="Tahoma"/>
      <family val="2"/>
    </font>
    <font>
      <u/>
      <sz val="9"/>
      <color rgb="FF000000"/>
      <name val="Tahoma"/>
      <family val="2"/>
    </font>
    <font>
      <b/>
      <sz val="14"/>
      <color theme="0"/>
      <name val="Calibri"/>
      <family val="2"/>
      <scheme val="minor"/>
    </font>
    <font>
      <b/>
      <sz val="16"/>
      <color theme="0"/>
      <name val="Calibri"/>
      <family val="2"/>
      <scheme val="minor"/>
    </font>
    <font>
      <sz val="16"/>
      <color theme="1"/>
      <name val="Calibri"/>
      <family val="2"/>
      <scheme val="minor"/>
    </font>
    <font>
      <b/>
      <sz val="16"/>
      <name val="Calibri"/>
      <family val="2"/>
      <scheme val="minor"/>
    </font>
    <font>
      <b/>
      <sz val="12"/>
      <name val="Calibri"/>
      <family val="2"/>
      <scheme val="minor"/>
    </font>
    <font>
      <b/>
      <sz val="22"/>
      <color rgb="FF000000"/>
      <name val="Calibri"/>
      <family val="2"/>
    </font>
    <font>
      <b/>
      <sz val="15"/>
      <color rgb="FF000000"/>
      <name val="Calibri"/>
      <family val="2"/>
    </font>
    <font>
      <sz val="15"/>
      <color rgb="FF000000"/>
      <name val="Calibri"/>
      <family val="2"/>
    </font>
    <font>
      <b/>
      <sz val="16"/>
      <color rgb="FF000000"/>
      <name val="Calibri"/>
      <family val="2"/>
    </font>
    <font>
      <sz val="16"/>
      <color rgb="FF000000"/>
      <name val="Calibri"/>
      <family val="2"/>
    </font>
    <font>
      <b/>
      <sz val="12"/>
      <color rgb="FF000000"/>
      <name val="Calibri"/>
      <family val="2"/>
    </font>
    <font>
      <sz val="12"/>
      <color rgb="FF000000"/>
      <name val="Calibri"/>
      <family val="2"/>
    </font>
    <font>
      <sz val="11"/>
      <color rgb="FF000000"/>
      <name val="Calibri"/>
      <family val="2"/>
    </font>
    <font>
      <b/>
      <sz val="12"/>
      <color theme="1"/>
      <name val="Calibri"/>
      <family val="2"/>
    </font>
  </fonts>
  <fills count="12">
    <fill>
      <patternFill patternType="none"/>
    </fill>
    <fill>
      <patternFill patternType="gray125"/>
    </fill>
    <fill>
      <patternFill patternType="solid">
        <fgColor theme="4" tint="0.59999389629810485"/>
        <bgColor indexed="64"/>
      </patternFill>
    </fill>
    <fill>
      <patternFill patternType="solid">
        <fgColor rgb="FFC00000"/>
        <bgColor indexed="64"/>
      </patternFill>
    </fill>
    <fill>
      <patternFill patternType="solid">
        <fgColor rgb="FFD9D9D9"/>
        <bgColor indexed="64"/>
      </patternFill>
    </fill>
    <fill>
      <patternFill patternType="solid">
        <fgColor rgb="FFD0CECE"/>
        <bgColor indexed="64"/>
      </patternFill>
    </fill>
    <fill>
      <patternFill patternType="solid">
        <fgColor rgb="FFAEAAAA"/>
        <bgColor indexed="64"/>
      </patternFill>
    </fill>
    <fill>
      <patternFill patternType="solid">
        <fgColor rgb="FFDBDBDB"/>
        <bgColor indexed="64"/>
      </patternFill>
    </fill>
    <fill>
      <patternFill patternType="solid">
        <fgColor rgb="FFC6E0B4"/>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59999389629810485"/>
        <bgColor rgb="FF000000"/>
      </patternFill>
    </fill>
  </fills>
  <borders count="7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top/>
      <bottom/>
      <diagonal/>
    </border>
    <border>
      <left/>
      <right style="medium">
        <color auto="1"/>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rgb="FF000000"/>
      </right>
      <top style="thin">
        <color rgb="FF000000"/>
      </top>
      <bottom style="double">
        <color rgb="FF000000"/>
      </bottom>
      <diagonal/>
    </border>
    <border>
      <left/>
      <right/>
      <top/>
      <bottom style="double">
        <color rgb="FF000000"/>
      </bottom>
      <diagonal/>
    </border>
    <border>
      <left style="thin">
        <color rgb="FF000000"/>
      </left>
      <right style="thin">
        <color rgb="FF000000"/>
      </right>
      <top/>
      <bottom style="thin">
        <color auto="1"/>
      </bottom>
      <diagonal/>
    </border>
    <border>
      <left style="thin">
        <color auto="1"/>
      </left>
      <right/>
      <top style="thin">
        <color rgb="FF000000"/>
      </top>
      <bottom/>
      <diagonal/>
    </border>
    <border>
      <left/>
      <right/>
      <top style="thin">
        <color rgb="FF000000"/>
      </top>
      <bottom/>
      <diagonal/>
    </border>
    <border>
      <left/>
      <right style="thin">
        <color auto="1"/>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auto="1"/>
      </right>
      <top style="medium">
        <color rgb="FF000000"/>
      </top>
      <bottom style="medium">
        <color rgb="FF000000"/>
      </bottom>
      <diagonal/>
    </border>
    <border>
      <left style="medium">
        <color auto="1"/>
      </left>
      <right style="medium">
        <color rgb="FF000000"/>
      </right>
      <top style="medium">
        <color rgb="FF000000"/>
      </top>
      <bottom style="medium">
        <color rgb="FF000000"/>
      </bottom>
      <diagonal/>
    </border>
    <border>
      <left/>
      <right style="medium">
        <color auto="1"/>
      </right>
      <top style="medium">
        <color rgb="FF000000"/>
      </top>
      <bottom/>
      <diagonal/>
    </border>
    <border>
      <left style="medium">
        <color auto="1"/>
      </left>
      <right style="medium">
        <color rgb="FF000000"/>
      </right>
      <top style="medium">
        <color rgb="FF000000"/>
      </top>
      <bottom/>
      <diagonal/>
    </border>
    <border>
      <left/>
      <right style="thin">
        <color auto="1"/>
      </right>
      <top/>
      <bottom style="thin">
        <color rgb="FF000000"/>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style="thin">
        <color rgb="FF000000"/>
      </right>
      <top/>
      <bottom/>
      <diagonal/>
    </border>
    <border>
      <left/>
      <right style="thin">
        <color auto="1"/>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medium">
        <color rgb="FF000000"/>
      </top>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auto="1"/>
      </right>
      <top style="thin">
        <color auto="1"/>
      </top>
      <bottom style="double">
        <color rgb="FF000000"/>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bottom style="medium">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bottom style="thin">
        <color indexed="64"/>
      </bottom>
      <diagonal/>
    </border>
  </borders>
  <cellStyleXfs count="4">
    <xf numFmtId="0" fontId="0" fillId="0" borderId="0"/>
    <xf numFmtId="44" fontId="2" fillId="0" borderId="0" applyFont="0" applyFill="0" applyBorder="0" applyAlignment="0" applyProtection="0"/>
    <xf numFmtId="0" fontId="2" fillId="0" borderId="0"/>
    <xf numFmtId="0" fontId="12" fillId="0" borderId="0"/>
  </cellStyleXfs>
  <cellXfs count="207">
    <xf numFmtId="0" fontId="0" fillId="0" borderId="0" xfId="0"/>
    <xf numFmtId="44" fontId="0" fillId="0" borderId="0" xfId="0" applyNumberFormat="1"/>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4" xfId="0" applyFont="1" applyFill="1" applyBorder="1" applyAlignment="1">
      <alignment horizontal="center" vertical="center"/>
    </xf>
    <xf numFmtId="0" fontId="1" fillId="0" borderId="0" xfId="0" applyFont="1"/>
    <xf numFmtId="0" fontId="1" fillId="0" borderId="0" xfId="0" applyFont="1" applyProtection="1">
      <protection locked="0"/>
    </xf>
    <xf numFmtId="164" fontId="0" fillId="4" borderId="14" xfId="0" applyNumberFormat="1" applyFill="1" applyBorder="1"/>
    <xf numFmtId="0" fontId="9"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44" fontId="1" fillId="2" borderId="18" xfId="1" applyFont="1" applyFill="1" applyBorder="1"/>
    <xf numFmtId="44" fontId="1" fillId="2" borderId="26" xfId="1" applyFont="1" applyFill="1" applyBorder="1"/>
    <xf numFmtId="44" fontId="1" fillId="0" borderId="27" xfId="1" applyFont="1" applyFill="1" applyBorder="1"/>
    <xf numFmtId="0" fontId="8" fillId="3" borderId="28" xfId="0" applyFont="1" applyFill="1" applyBorder="1" applyAlignment="1">
      <alignment horizontal="center" vertical="center" wrapText="1"/>
    </xf>
    <xf numFmtId="44" fontId="1" fillId="0" borderId="0" xfId="1" applyFont="1" applyFill="1" applyBorder="1"/>
    <xf numFmtId="0" fontId="8" fillId="0" borderId="0" xfId="0" applyFont="1" applyAlignment="1">
      <alignment horizontal="center" vertical="center" wrapText="1"/>
    </xf>
    <xf numFmtId="0" fontId="4" fillId="0" borderId="0" xfId="0" applyFont="1" applyAlignment="1" applyProtection="1">
      <alignment horizontal="center"/>
      <protection locked="0"/>
    </xf>
    <xf numFmtId="0" fontId="0" fillId="0" borderId="27" xfId="0" applyBorder="1"/>
    <xf numFmtId="44" fontId="1" fillId="4" borderId="16" xfId="0" applyNumberFormat="1" applyFont="1" applyFill="1" applyBorder="1"/>
    <xf numFmtId="44" fontId="1" fillId="0" borderId="0" xfId="1" applyFont="1" applyFill="1" applyBorder="1" applyAlignment="1"/>
    <xf numFmtId="44" fontId="1" fillId="4" borderId="25" xfId="1" applyFont="1" applyFill="1" applyBorder="1"/>
    <xf numFmtId="44" fontId="1" fillId="4" borderId="24" xfId="1" applyFont="1" applyFill="1" applyBorder="1"/>
    <xf numFmtId="44" fontId="18" fillId="4" borderId="39" xfId="0" applyNumberFormat="1" applyFont="1" applyFill="1" applyBorder="1"/>
    <xf numFmtId="0" fontId="1" fillId="0" borderId="0" xfId="0" applyFont="1" applyAlignment="1" applyProtection="1">
      <alignment vertical="center"/>
      <protection locked="0"/>
    </xf>
    <xf numFmtId="0" fontId="8" fillId="3" borderId="43"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5" xfId="0" applyFont="1" applyFill="1" applyBorder="1" applyAlignment="1">
      <alignment horizontal="center" vertical="center"/>
    </xf>
    <xf numFmtId="2" fontId="1" fillId="2" borderId="7" xfId="0" applyNumberFormat="1" applyFont="1" applyFill="1" applyBorder="1" applyAlignment="1">
      <alignment horizontal="center"/>
    </xf>
    <xf numFmtId="0" fontId="1" fillId="2" borderId="50" xfId="0" applyFont="1" applyFill="1" applyBorder="1" applyAlignment="1" applyProtection="1">
      <alignment horizontal="center" vertical="center"/>
      <protection locked="0"/>
    </xf>
    <xf numFmtId="2" fontId="1" fillId="2" borderId="33" xfId="0" applyNumberFormat="1" applyFont="1" applyFill="1" applyBorder="1" applyAlignment="1" applyProtection="1">
      <alignment horizontal="center" vertical="center"/>
      <protection locked="0"/>
    </xf>
    <xf numFmtId="2" fontId="1" fillId="4" borderId="51" xfId="0" applyNumberFormat="1" applyFont="1" applyFill="1" applyBorder="1" applyAlignment="1">
      <alignment horizontal="center"/>
    </xf>
    <xf numFmtId="2" fontId="1" fillId="0" borderId="8" xfId="0" applyNumberFormat="1" applyFont="1" applyBorder="1" applyAlignment="1">
      <alignment horizontal="center"/>
    </xf>
    <xf numFmtId="2" fontId="1" fillId="0" borderId="0" xfId="0" applyNumberFormat="1" applyFont="1" applyAlignment="1" applyProtection="1">
      <alignment horizontal="center" vertical="center"/>
      <protection locked="0"/>
    </xf>
    <xf numFmtId="2" fontId="1" fillId="2" borderId="19" xfId="0" applyNumberFormat="1" applyFont="1" applyFill="1" applyBorder="1" applyAlignment="1" applyProtection="1">
      <alignment horizontal="center" vertical="center"/>
      <protection locked="0"/>
    </xf>
    <xf numFmtId="0" fontId="1" fillId="2" borderId="32" xfId="1" applyNumberFormat="1" applyFont="1" applyFill="1" applyBorder="1" applyAlignment="1">
      <alignment horizontal="center"/>
    </xf>
    <xf numFmtId="0" fontId="6" fillId="6" borderId="16" xfId="0" applyFont="1" applyFill="1" applyBorder="1" applyAlignment="1" applyProtection="1">
      <alignment vertical="center" wrapText="1"/>
      <protection locked="0"/>
    </xf>
    <xf numFmtId="0" fontId="6" fillId="6" borderId="14" xfId="0" applyFont="1" applyFill="1" applyBorder="1" applyAlignment="1" applyProtection="1">
      <alignment vertical="center" wrapText="1"/>
      <protection locked="0"/>
    </xf>
    <xf numFmtId="44" fontId="1" fillId="5" borderId="20" xfId="1" applyFont="1" applyFill="1" applyBorder="1"/>
    <xf numFmtId="44" fontId="1" fillId="5" borderId="26" xfId="1" applyFont="1" applyFill="1" applyBorder="1"/>
    <xf numFmtId="0" fontId="3" fillId="0" borderId="0" xfId="0" applyFont="1"/>
    <xf numFmtId="0" fontId="6" fillId="6" borderId="45" xfId="0" applyFont="1" applyFill="1" applyBorder="1" applyAlignment="1" applyProtection="1">
      <alignment horizontal="center" vertical="center"/>
      <protection locked="0"/>
    </xf>
    <xf numFmtId="0" fontId="6" fillId="6" borderId="46" xfId="0" applyFont="1" applyFill="1" applyBorder="1" applyAlignment="1" applyProtection="1">
      <alignment horizontal="center" vertical="center"/>
      <protection locked="0"/>
    </xf>
    <xf numFmtId="2" fontId="6" fillId="6" borderId="49" xfId="0" applyNumberFormat="1" applyFont="1" applyFill="1" applyBorder="1" applyAlignment="1">
      <alignment horizontal="center"/>
    </xf>
    <xf numFmtId="44" fontId="1" fillId="4" borderId="20" xfId="1" applyFont="1" applyFill="1" applyBorder="1"/>
    <xf numFmtId="44" fontId="5" fillId="4" borderId="25" xfId="1" applyFont="1" applyFill="1" applyBorder="1"/>
    <xf numFmtId="44" fontId="18" fillId="4" borderId="57" xfId="0" applyNumberFormat="1" applyFont="1" applyFill="1" applyBorder="1"/>
    <xf numFmtId="0" fontId="8" fillId="0" borderId="0" xfId="0" applyFont="1" applyAlignment="1">
      <alignment vertical="center"/>
    </xf>
    <xf numFmtId="44" fontId="1" fillId="0" borderId="0" xfId="0" applyNumberFormat="1" applyFont="1"/>
    <xf numFmtId="164" fontId="9" fillId="8" borderId="6" xfId="0" applyNumberFormat="1" applyFont="1" applyFill="1" applyBorder="1"/>
    <xf numFmtId="0" fontId="0" fillId="8" borderId="14" xfId="0" applyFill="1" applyBorder="1"/>
    <xf numFmtId="44" fontId="18" fillId="8" borderId="37" xfId="0" applyNumberFormat="1" applyFont="1" applyFill="1" applyBorder="1"/>
    <xf numFmtId="44" fontId="1" fillId="8" borderId="19" xfId="1" applyFont="1" applyFill="1" applyBorder="1"/>
    <xf numFmtId="44" fontId="5" fillId="8" borderId="32" xfId="1" applyFont="1" applyFill="1" applyBorder="1"/>
    <xf numFmtId="2" fontId="1" fillId="8" borderId="25" xfId="0" applyNumberFormat="1" applyFont="1" applyFill="1" applyBorder="1" applyAlignment="1">
      <alignment horizontal="center" vertical="center"/>
    </xf>
    <xf numFmtId="44" fontId="1" fillId="8" borderId="16" xfId="0" applyNumberFormat="1" applyFont="1" applyFill="1" applyBorder="1"/>
    <xf numFmtId="44" fontId="1" fillId="8" borderId="32" xfId="0" applyNumberFormat="1" applyFont="1" applyFill="1" applyBorder="1"/>
    <xf numFmtId="44" fontId="18" fillId="8" borderId="60" xfId="0" applyNumberFormat="1" applyFont="1" applyFill="1" applyBorder="1"/>
    <xf numFmtId="44" fontId="1" fillId="8" borderId="32" xfId="1" applyFont="1" applyFill="1" applyBorder="1"/>
    <xf numFmtId="0" fontId="22" fillId="9" borderId="3" xfId="0" applyFont="1" applyFill="1" applyBorder="1" applyAlignment="1"/>
    <xf numFmtId="0" fontId="24" fillId="9" borderId="64" xfId="0" applyFont="1" applyFill="1" applyBorder="1" applyAlignment="1"/>
    <xf numFmtId="0" fontId="0" fillId="0" borderId="50" xfId="0" applyBorder="1"/>
    <xf numFmtId="0" fontId="0" fillId="0" borderId="0" xfId="0" applyBorder="1"/>
    <xf numFmtId="0" fontId="26" fillId="0" borderId="6" xfId="0" applyFont="1" applyFill="1" applyBorder="1" applyAlignment="1"/>
    <xf numFmtId="0" fontId="7" fillId="0" borderId="0" xfId="0" applyFont="1" applyAlignment="1">
      <alignment horizontal="center" vertical="center" wrapText="1"/>
    </xf>
    <xf numFmtId="2" fontId="1" fillId="2" borderId="0" xfId="0" applyNumberFormat="1" applyFont="1" applyFill="1" applyAlignment="1" applyProtection="1">
      <alignment horizontal="center" vertical="center"/>
      <protection locked="0"/>
    </xf>
    <xf numFmtId="0" fontId="6" fillId="6" borderId="30" xfId="0" applyFont="1" applyFill="1" applyBorder="1" applyAlignment="1" applyProtection="1">
      <alignment horizontal="center" vertical="center"/>
      <protection locked="0"/>
    </xf>
    <xf numFmtId="0" fontId="8" fillId="3" borderId="6" xfId="0" applyFont="1" applyFill="1" applyBorder="1" applyAlignment="1">
      <alignment horizontal="center" vertical="center" wrapText="1"/>
    </xf>
    <xf numFmtId="2" fontId="1" fillId="2" borderId="0" xfId="0" applyNumberFormat="1" applyFont="1" applyFill="1" applyAlignment="1" applyProtection="1">
      <alignment horizontal="center" vertical="center"/>
      <protection locked="0"/>
    </xf>
    <xf numFmtId="0" fontId="1" fillId="2" borderId="32" xfId="1" applyNumberFormat="1" applyFont="1" applyFill="1" applyBorder="1" applyAlignment="1" applyProtection="1">
      <alignment horizontal="center"/>
      <protection locked="0"/>
    </xf>
    <xf numFmtId="44" fontId="1" fillId="2" borderId="18" xfId="1" applyFont="1" applyFill="1" applyBorder="1" applyProtection="1">
      <protection locked="0"/>
    </xf>
    <xf numFmtId="44" fontId="1" fillId="2" borderId="26" xfId="1" applyFont="1" applyFill="1" applyBorder="1" applyProtection="1">
      <protection locked="0"/>
    </xf>
    <xf numFmtId="2" fontId="1" fillId="10" borderId="7" xfId="0" applyNumberFormat="1" applyFont="1" applyFill="1" applyBorder="1" applyAlignment="1">
      <alignment horizontal="center"/>
    </xf>
    <xf numFmtId="0" fontId="21" fillId="9" borderId="1" xfId="0" applyFont="1" applyFill="1" applyBorder="1" applyAlignment="1">
      <alignment horizontal="center"/>
    </xf>
    <xf numFmtId="0" fontId="21" fillId="9" borderId="2" xfId="0" applyFont="1" applyFill="1" applyBorder="1" applyAlignment="1">
      <alignment horizontal="center"/>
    </xf>
    <xf numFmtId="0" fontId="21" fillId="9" borderId="61" xfId="0" applyFont="1" applyFill="1" applyBorder="1" applyAlignment="1">
      <alignment horizontal="center"/>
    </xf>
    <xf numFmtId="0" fontId="26" fillId="0" borderId="0" xfId="0" applyFont="1" applyFill="1" applyBorder="1" applyAlignment="1">
      <alignment wrapText="1"/>
    </xf>
    <xf numFmtId="0" fontId="25" fillId="9" borderId="66" xfId="0" applyFont="1" applyFill="1" applyBorder="1" applyAlignment="1"/>
    <xf numFmtId="0" fontId="25" fillId="9" borderId="65" xfId="0" applyFont="1" applyFill="1" applyBorder="1" applyAlignment="1"/>
    <xf numFmtId="0" fontId="24" fillId="9" borderId="67" xfId="0" applyFont="1" applyFill="1" applyBorder="1" applyAlignment="1">
      <alignment horizontal="center"/>
    </xf>
    <xf numFmtId="0" fontId="24" fillId="9" borderId="68" xfId="0" applyFont="1" applyFill="1" applyBorder="1" applyAlignment="1">
      <alignment horizontal="center"/>
    </xf>
    <xf numFmtId="0" fontId="24" fillId="9" borderId="69" xfId="0" applyFont="1" applyFill="1" applyBorder="1" applyAlignment="1">
      <alignment horizontal="center"/>
    </xf>
    <xf numFmtId="0" fontId="26" fillId="0" borderId="6" xfId="0" applyFont="1" applyFill="1" applyBorder="1" applyAlignment="1"/>
    <xf numFmtId="0" fontId="26" fillId="0" borderId="0" xfId="0" applyFont="1" applyFill="1" applyBorder="1" applyAlignment="1"/>
    <xf numFmtId="0" fontId="29" fillId="0" borderId="0" xfId="0" applyFont="1" applyFill="1" applyBorder="1" applyAlignment="1">
      <alignment horizontal="left"/>
    </xf>
    <xf numFmtId="0" fontId="29" fillId="0" borderId="33" xfId="0" applyFont="1" applyFill="1" applyBorder="1" applyAlignment="1">
      <alignment horizontal="left"/>
    </xf>
    <xf numFmtId="0" fontId="1" fillId="2" borderId="15"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2" borderId="7" xfId="0" applyFont="1" applyFill="1" applyBorder="1" applyAlignment="1" applyProtection="1">
      <alignment vertical="center" wrapText="1"/>
      <protection locked="0"/>
    </xf>
    <xf numFmtId="0" fontId="1" fillId="2" borderId="41"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40"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2" borderId="13"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0" fontId="17" fillId="3" borderId="35" xfId="0" applyFont="1" applyFill="1" applyBorder="1" applyAlignment="1">
      <alignment horizontal="center"/>
    </xf>
    <xf numFmtId="0" fontId="17" fillId="3" borderId="48" xfId="0" applyFont="1" applyFill="1" applyBorder="1" applyAlignment="1">
      <alignment horizontal="center"/>
    </xf>
    <xf numFmtId="0" fontId="17" fillId="3" borderId="36" xfId="0" applyFont="1" applyFill="1" applyBorder="1" applyAlignment="1">
      <alignment horizontal="center"/>
    </xf>
    <xf numFmtId="0" fontId="19" fillId="4" borderId="35" xfId="0" applyFont="1" applyFill="1" applyBorder="1" applyAlignment="1">
      <alignment horizontal="center"/>
    </xf>
    <xf numFmtId="0" fontId="19" fillId="4" borderId="48" xfId="0" applyFont="1" applyFill="1" applyBorder="1" applyAlignment="1">
      <alignment horizontal="center"/>
    </xf>
    <xf numFmtId="0" fontId="19" fillId="4" borderId="36" xfId="0" applyFont="1" applyFill="1" applyBorder="1" applyAlignment="1">
      <alignment horizontal="center"/>
    </xf>
    <xf numFmtId="0" fontId="4" fillId="6" borderId="15" xfId="0" applyFont="1" applyFill="1" applyBorder="1" applyAlignment="1" applyProtection="1">
      <alignment horizontal="center"/>
      <protection locked="0"/>
    </xf>
    <xf numFmtId="0" fontId="4" fillId="6" borderId="8" xfId="0" applyFont="1" applyFill="1" applyBorder="1" applyAlignment="1" applyProtection="1">
      <alignment horizontal="center"/>
      <protection locked="0"/>
    </xf>
    <xf numFmtId="0" fontId="4" fillId="6" borderId="6" xfId="0" applyFont="1" applyFill="1" applyBorder="1" applyAlignment="1" applyProtection="1">
      <alignment horizontal="center"/>
      <protection locked="0"/>
    </xf>
    <xf numFmtId="0" fontId="4" fillId="6" borderId="7" xfId="0" applyFont="1" applyFill="1" applyBorder="1" applyAlignment="1" applyProtection="1">
      <alignment horizontal="center"/>
      <protection locked="0"/>
    </xf>
    <xf numFmtId="0" fontId="4" fillId="6" borderId="23" xfId="0" applyFont="1" applyFill="1" applyBorder="1" applyAlignment="1" applyProtection="1">
      <alignment horizontal="center"/>
      <protection locked="0"/>
    </xf>
    <xf numFmtId="0" fontId="4" fillId="6" borderId="30" xfId="0" applyFont="1" applyFill="1" applyBorder="1" applyAlignment="1" applyProtection="1">
      <alignment horizontal="center"/>
      <protection locked="0"/>
    </xf>
    <xf numFmtId="0" fontId="4" fillId="6" borderId="24" xfId="0" applyFont="1" applyFill="1" applyBorder="1" applyAlignment="1" applyProtection="1">
      <alignment horizontal="center"/>
      <protection locked="0"/>
    </xf>
    <xf numFmtId="0" fontId="4" fillId="6" borderId="25" xfId="0" applyFont="1" applyFill="1" applyBorder="1" applyAlignment="1" applyProtection="1">
      <alignment horizontal="center"/>
      <protection locked="0"/>
    </xf>
    <xf numFmtId="0" fontId="1" fillId="2" borderId="23"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55"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1" fillId="2" borderId="56"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52"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protection locked="0"/>
    </xf>
    <xf numFmtId="0" fontId="7" fillId="0" borderId="0" xfId="0" applyFont="1" applyAlignment="1">
      <alignment horizontal="center" vertical="center" wrapText="1"/>
    </xf>
    <xf numFmtId="0" fontId="16" fillId="3" borderId="32" xfId="0" applyFont="1" applyFill="1" applyBorder="1" applyAlignment="1">
      <alignment horizontal="center" vertical="center"/>
    </xf>
    <xf numFmtId="0" fontId="20" fillId="6" borderId="15" xfId="0" applyFont="1" applyFill="1" applyBorder="1" applyAlignment="1">
      <alignment horizontal="center"/>
    </xf>
    <xf numFmtId="0" fontId="20" fillId="6" borderId="6" xfId="0" applyFont="1" applyFill="1" applyBorder="1" applyAlignment="1">
      <alignment horizontal="center"/>
    </xf>
    <xf numFmtId="0" fontId="8" fillId="3" borderId="1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7" xfId="0" applyFont="1" applyFill="1" applyBorder="1" applyAlignment="1">
      <alignment horizontal="center" vertical="center"/>
    </xf>
    <xf numFmtId="0" fontId="9" fillId="4" borderId="15" xfId="0" applyFont="1" applyFill="1" applyBorder="1" applyAlignment="1">
      <alignment horizontal="center"/>
    </xf>
    <xf numFmtId="0" fontId="9" fillId="4" borderId="7" xfId="0" applyFont="1" applyFill="1" applyBorder="1" applyAlignment="1">
      <alignment horizontal="center"/>
    </xf>
    <xf numFmtId="0" fontId="16" fillId="3" borderId="1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Alignment="1">
      <alignment horizontal="center" vertical="center" wrapText="1"/>
    </xf>
    <xf numFmtId="0" fontId="6" fillId="6" borderId="50" xfId="0" applyFont="1" applyFill="1" applyBorder="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7" fillId="3" borderId="60" xfId="0" applyFont="1" applyFill="1" applyBorder="1" applyAlignment="1">
      <alignment horizontal="center"/>
    </xf>
    <xf numFmtId="0" fontId="19" fillId="4" borderId="58" xfId="0" applyFont="1" applyFill="1" applyBorder="1" applyAlignment="1">
      <alignment horizontal="center"/>
    </xf>
    <xf numFmtId="0" fontId="19" fillId="4" borderId="53" xfId="0" applyFont="1" applyFill="1" applyBorder="1" applyAlignment="1">
      <alignment horizontal="center"/>
    </xf>
    <xf numFmtId="0" fontId="19" fillId="4" borderId="59" xfId="0" applyFont="1" applyFill="1" applyBorder="1" applyAlignment="1">
      <alignment horizontal="center"/>
    </xf>
    <xf numFmtId="0" fontId="7" fillId="0" borderId="11" xfId="0" applyFont="1" applyBorder="1" applyAlignment="1">
      <alignment horizontal="center" vertical="center" wrapText="1"/>
    </xf>
    <xf numFmtId="0" fontId="6" fillId="6" borderId="14"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0" fontId="1" fillId="2" borderId="1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6" fillId="6" borderId="30" xfId="0" applyFont="1" applyFill="1" applyBorder="1" applyAlignment="1" applyProtection="1">
      <alignment horizontal="center" vertical="center"/>
      <protection locked="0"/>
    </xf>
    <xf numFmtId="2" fontId="1" fillId="2" borderId="0" xfId="0" applyNumberFormat="1" applyFont="1" applyFill="1" applyAlignment="1" applyProtection="1">
      <alignment horizontal="center" vertical="center"/>
      <protection locked="0"/>
    </xf>
    <xf numFmtId="0" fontId="9" fillId="5" borderId="49"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protection locked="0"/>
    </xf>
    <xf numFmtId="2" fontId="6" fillId="6" borderId="30" xfId="0" applyNumberFormat="1" applyFont="1" applyFill="1" applyBorder="1" applyAlignment="1" applyProtection="1">
      <alignment horizontal="center" vertical="center"/>
      <protection locked="0"/>
    </xf>
    <xf numFmtId="2" fontId="6" fillId="6" borderId="46" xfId="0" applyNumberFormat="1" applyFont="1" applyFill="1" applyBorder="1" applyAlignment="1" applyProtection="1">
      <alignment horizontal="center" vertical="center"/>
      <protection locked="0"/>
    </xf>
    <xf numFmtId="2" fontId="1" fillId="2" borderId="22" xfId="0" applyNumberFormat="1" applyFont="1" applyFill="1" applyBorder="1" applyAlignment="1" applyProtection="1">
      <alignment horizontal="center" vertical="center"/>
      <protection locked="0"/>
    </xf>
    <xf numFmtId="2" fontId="1" fillId="2" borderId="70" xfId="0" applyNumberFormat="1" applyFont="1" applyFill="1" applyBorder="1" applyAlignment="1" applyProtection="1">
      <alignment horizontal="center" vertical="center"/>
      <protection locked="0"/>
    </xf>
    <xf numFmtId="2" fontId="1" fillId="2" borderId="4" xfId="0" applyNumberFormat="1" applyFont="1" applyFill="1" applyBorder="1" applyAlignment="1" applyProtection="1">
      <alignment horizontal="center" vertical="center"/>
      <protection locked="0"/>
    </xf>
    <xf numFmtId="0" fontId="8" fillId="3" borderId="1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17" fillId="3" borderId="34" xfId="0" applyFont="1" applyFill="1" applyBorder="1" applyAlignment="1">
      <alignment horizontal="center"/>
    </xf>
    <xf numFmtId="0" fontId="17" fillId="3" borderId="47" xfId="0" applyFont="1" applyFill="1" applyBorder="1" applyAlignment="1">
      <alignment horizontal="center"/>
    </xf>
    <xf numFmtId="0" fontId="17" fillId="3" borderId="38" xfId="0" applyFont="1" applyFill="1" applyBorder="1" applyAlignment="1">
      <alignment horizontal="center"/>
    </xf>
    <xf numFmtId="2" fontId="1" fillId="2" borderId="21" xfId="0" applyNumberFormat="1" applyFont="1" applyFill="1" applyBorder="1" applyAlignment="1" applyProtection="1">
      <alignment horizontal="center" vertical="center"/>
      <protection locked="0"/>
    </xf>
    <xf numFmtId="0" fontId="9" fillId="7" borderId="49" xfId="0" applyFont="1" applyFill="1" applyBorder="1" applyAlignment="1" applyProtection="1">
      <alignment horizontal="center" vertical="center"/>
      <protection locked="0"/>
    </xf>
    <xf numFmtId="0" fontId="9" fillId="7" borderId="19" xfId="0" applyFont="1" applyFill="1" applyBorder="1" applyAlignment="1" applyProtection="1">
      <alignment horizontal="center" vertical="center"/>
      <protection locked="0"/>
    </xf>
    <xf numFmtId="0" fontId="1" fillId="4" borderId="15" xfId="0" applyFont="1" applyFill="1" applyBorder="1" applyAlignment="1">
      <alignment horizontal="center"/>
    </xf>
    <xf numFmtId="0" fontId="1" fillId="4" borderId="7" xfId="0" applyFont="1" applyFill="1" applyBorder="1" applyAlignment="1">
      <alignment horizontal="center"/>
    </xf>
    <xf numFmtId="0" fontId="1" fillId="2" borderId="41"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8" fillId="3" borderId="32" xfId="0" applyFont="1" applyFill="1" applyBorder="1" applyAlignment="1">
      <alignment horizontal="center" vertical="center"/>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40"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7" fillId="0" borderId="12" xfId="0" applyFont="1" applyBorder="1" applyAlignment="1">
      <alignment horizontal="center" vertical="center" wrapText="1"/>
    </xf>
    <xf numFmtId="0" fontId="23" fillId="11" borderId="4" xfId="0" applyFont="1" applyFill="1" applyBorder="1" applyAlignment="1" applyProtection="1">
      <protection locked="0"/>
    </xf>
    <xf numFmtId="0" fontId="23" fillId="11" borderId="62" xfId="0" applyFont="1" applyFill="1" applyBorder="1" applyAlignment="1" applyProtection="1">
      <protection locked="0"/>
    </xf>
    <xf numFmtId="0" fontId="23" fillId="11" borderId="6" xfId="0" applyFont="1" applyFill="1" applyBorder="1" applyAlignment="1" applyProtection="1">
      <protection locked="0"/>
    </xf>
    <xf numFmtId="0" fontId="23" fillId="11" borderId="63" xfId="0" applyFont="1" applyFill="1" applyBorder="1" applyAlignment="1" applyProtection="1">
      <protection locked="0"/>
    </xf>
    <xf numFmtId="0" fontId="27" fillId="2" borderId="6" xfId="0" applyFont="1" applyFill="1" applyBorder="1" applyAlignment="1" applyProtection="1">
      <protection locked="0"/>
    </xf>
    <xf numFmtId="0" fontId="28" fillId="2" borderId="0" xfId="0" applyFont="1" applyFill="1" applyBorder="1" applyAlignment="1" applyProtection="1">
      <alignment wrapText="1"/>
      <protection locked="0"/>
    </xf>
    <xf numFmtId="0" fontId="28" fillId="2" borderId="0" xfId="0" applyFont="1" applyFill="1" applyBorder="1" applyAlignment="1" applyProtection="1">
      <alignment horizontal="left" vertical="top" wrapText="1"/>
      <protection locked="0"/>
    </xf>
    <xf numFmtId="0" fontId="28" fillId="2" borderId="33" xfId="0" applyFont="1" applyFill="1" applyBorder="1" applyAlignment="1" applyProtection="1">
      <alignment horizontal="left" vertical="top" wrapText="1"/>
      <protection locked="0"/>
    </xf>
    <xf numFmtId="0" fontId="27" fillId="2" borderId="0" xfId="0" applyFont="1" applyFill="1" applyBorder="1" applyAlignment="1" applyProtection="1">
      <alignment wrapText="1"/>
      <protection locked="0"/>
    </xf>
    <xf numFmtId="0" fontId="27" fillId="2" borderId="21" xfId="0" applyFont="1" applyFill="1" applyBorder="1" applyAlignment="1" applyProtection="1">
      <alignment wrapText="1"/>
      <protection locked="0"/>
    </xf>
  </cellXfs>
  <cellStyles count="4">
    <cellStyle name="Currency" xfId="1" builtinId="4"/>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workbookViewId="0">
      <selection activeCell="G3" sqref="G3"/>
    </sheetView>
  </sheetViews>
  <sheetFormatPr defaultColWidth="8.88671875" defaultRowHeight="14.4" x14ac:dyDescent="0.3"/>
  <cols>
    <col min="1" max="1" width="39.109375" bestFit="1" customWidth="1"/>
    <col min="2" max="2" width="41.44140625" customWidth="1"/>
    <col min="3" max="3" width="8.109375" customWidth="1"/>
    <col min="4" max="4" width="41.44140625" customWidth="1"/>
    <col min="7" max="7" width="37" customWidth="1"/>
    <col min="8" max="8" width="36.44140625" customWidth="1"/>
    <col min="10" max="10" width="22.6640625" customWidth="1"/>
  </cols>
  <sheetData>
    <row r="1" spans="1:5" ht="32.25" customHeight="1" x14ac:dyDescent="0.55000000000000004">
      <c r="A1" s="72" t="s">
        <v>0</v>
      </c>
      <c r="B1" s="73"/>
      <c r="C1" s="73"/>
      <c r="D1" s="74"/>
    </row>
    <row r="2" spans="1:5" ht="20.25" customHeight="1" x14ac:dyDescent="0.4">
      <c r="A2" s="58" t="s">
        <v>1</v>
      </c>
      <c r="B2" s="197"/>
      <c r="C2" s="197"/>
      <c r="D2" s="198"/>
    </row>
    <row r="3" spans="1:5" ht="20.25" customHeight="1" x14ac:dyDescent="0.4">
      <c r="A3" s="58" t="s">
        <v>3</v>
      </c>
      <c r="B3" s="199" t="s">
        <v>2</v>
      </c>
      <c r="C3" s="199"/>
      <c r="D3" s="200"/>
    </row>
    <row r="4" spans="1:5" ht="20.25" customHeight="1" x14ac:dyDescent="0.4">
      <c r="A4" s="58" t="s">
        <v>4</v>
      </c>
      <c r="B4" s="199" t="s">
        <v>2</v>
      </c>
      <c r="C4" s="199"/>
      <c r="D4" s="200"/>
    </row>
    <row r="5" spans="1:5" ht="20.25" customHeight="1" x14ac:dyDescent="0.4">
      <c r="A5" s="58" t="s">
        <v>5</v>
      </c>
      <c r="B5" s="199" t="s">
        <v>2</v>
      </c>
      <c r="C5" s="199"/>
      <c r="D5" s="200"/>
    </row>
    <row r="6" spans="1:5" ht="20.25" customHeight="1" x14ac:dyDescent="0.4">
      <c r="A6" s="58" t="s">
        <v>6</v>
      </c>
      <c r="B6" s="199" t="s">
        <v>2</v>
      </c>
      <c r="C6" s="199"/>
      <c r="D6" s="200"/>
    </row>
    <row r="7" spans="1:5" ht="20.25" customHeight="1" x14ac:dyDescent="0.4">
      <c r="A7" s="58" t="s">
        <v>7</v>
      </c>
      <c r="B7" s="199" t="s">
        <v>2</v>
      </c>
      <c r="C7" s="199"/>
      <c r="D7" s="200"/>
    </row>
    <row r="8" spans="1:5" ht="20.25" customHeight="1" x14ac:dyDescent="0.4">
      <c r="A8" s="58" t="s">
        <v>8</v>
      </c>
      <c r="B8" s="199"/>
      <c r="C8" s="199"/>
      <c r="D8" s="200"/>
    </row>
    <row r="9" spans="1:5" ht="20.25" customHeight="1" x14ac:dyDescent="0.4">
      <c r="A9" s="58" t="s">
        <v>9</v>
      </c>
      <c r="B9" s="199" t="s">
        <v>2</v>
      </c>
      <c r="C9" s="199"/>
      <c r="D9" s="200"/>
    </row>
    <row r="10" spans="1:5" ht="20.25" customHeight="1" x14ac:dyDescent="0.4">
      <c r="A10" s="58" t="s">
        <v>10</v>
      </c>
      <c r="B10" s="199" t="s">
        <v>2</v>
      </c>
      <c r="C10" s="199"/>
      <c r="D10" s="200"/>
    </row>
    <row r="11" spans="1:5" ht="15" customHeight="1" x14ac:dyDescent="0.4">
      <c r="A11" s="59" t="s">
        <v>2</v>
      </c>
      <c r="B11" s="76" t="s">
        <v>2</v>
      </c>
      <c r="C11" s="76"/>
      <c r="D11" s="77"/>
    </row>
    <row r="12" spans="1:5" ht="30.75" customHeight="1" x14ac:dyDescent="0.4">
      <c r="A12" s="78" t="s">
        <v>11</v>
      </c>
      <c r="B12" s="79"/>
      <c r="C12" s="79"/>
      <c r="D12" s="80"/>
    </row>
    <row r="13" spans="1:5" ht="19.5" customHeight="1" x14ac:dyDescent="0.3">
      <c r="A13" s="62" t="s">
        <v>12</v>
      </c>
      <c r="B13" s="201" t="s">
        <v>2</v>
      </c>
      <c r="C13" s="201"/>
      <c r="D13" s="201"/>
      <c r="E13" s="60"/>
    </row>
    <row r="14" spans="1:5" ht="19.5" customHeight="1" x14ac:dyDescent="0.3">
      <c r="A14" s="81" t="s">
        <v>13</v>
      </c>
      <c r="B14" s="81"/>
      <c r="C14" s="201" t="s">
        <v>2</v>
      </c>
      <c r="D14" s="201"/>
      <c r="E14" s="60"/>
    </row>
    <row r="15" spans="1:5" ht="18.75" customHeight="1" x14ac:dyDescent="0.3">
      <c r="A15" s="82" t="s">
        <v>14</v>
      </c>
      <c r="B15" s="82"/>
      <c r="C15" s="82"/>
      <c r="D15" s="82"/>
      <c r="E15" s="60"/>
    </row>
    <row r="16" spans="1:5" x14ac:dyDescent="0.3">
      <c r="A16" s="202"/>
      <c r="B16" s="202"/>
      <c r="C16" s="202"/>
      <c r="D16" s="202"/>
      <c r="E16" s="60"/>
    </row>
    <row r="17" spans="1:5" x14ac:dyDescent="0.3">
      <c r="A17" s="202"/>
      <c r="B17" s="202"/>
      <c r="C17" s="202"/>
      <c r="D17" s="202"/>
      <c r="E17" s="60"/>
    </row>
    <row r="18" spans="1:5" x14ac:dyDescent="0.3">
      <c r="A18" s="202"/>
      <c r="B18" s="202"/>
      <c r="C18" s="202"/>
      <c r="D18" s="202"/>
      <c r="E18" s="60"/>
    </row>
    <row r="19" spans="1:5" x14ac:dyDescent="0.3">
      <c r="A19" s="202"/>
      <c r="B19" s="202"/>
      <c r="C19" s="202"/>
      <c r="D19" s="202"/>
      <c r="E19" s="60"/>
    </row>
    <row r="20" spans="1:5" x14ac:dyDescent="0.3">
      <c r="A20" s="202"/>
      <c r="B20" s="202"/>
      <c r="C20" s="202"/>
      <c r="D20" s="202"/>
      <c r="E20" s="60"/>
    </row>
    <row r="21" spans="1:5" ht="15.6" x14ac:dyDescent="0.3">
      <c r="A21" s="83" t="s">
        <v>15</v>
      </c>
      <c r="B21" s="83"/>
      <c r="C21" s="83"/>
      <c r="D21" s="84"/>
      <c r="E21" s="61"/>
    </row>
    <row r="22" spans="1:5" x14ac:dyDescent="0.3">
      <c r="A22" s="203"/>
      <c r="B22" s="203"/>
      <c r="C22" s="203"/>
      <c r="D22" s="204"/>
      <c r="E22" s="60"/>
    </row>
    <row r="23" spans="1:5" x14ac:dyDescent="0.3">
      <c r="A23" s="203"/>
      <c r="B23" s="203"/>
      <c r="C23" s="203"/>
      <c r="D23" s="204"/>
      <c r="E23" s="60"/>
    </row>
    <row r="24" spans="1:5" x14ac:dyDescent="0.3">
      <c r="A24" s="203"/>
      <c r="B24" s="203"/>
      <c r="C24" s="203"/>
      <c r="D24" s="204"/>
      <c r="E24" s="60"/>
    </row>
    <row r="25" spans="1:5" x14ac:dyDescent="0.3">
      <c r="A25" s="203"/>
      <c r="B25" s="203"/>
      <c r="C25" s="203"/>
      <c r="D25" s="204"/>
      <c r="E25" s="60"/>
    </row>
    <row r="26" spans="1:5" x14ac:dyDescent="0.3">
      <c r="A26" s="203"/>
      <c r="B26" s="203"/>
      <c r="C26" s="203"/>
      <c r="D26" s="204"/>
      <c r="E26" s="60"/>
    </row>
    <row r="27" spans="1:5" ht="18" customHeight="1" x14ac:dyDescent="0.3">
      <c r="A27" s="75" t="s">
        <v>16</v>
      </c>
      <c r="B27" s="75"/>
      <c r="C27" s="75"/>
      <c r="D27" s="75"/>
      <c r="E27" s="60"/>
    </row>
    <row r="28" spans="1:5" x14ac:dyDescent="0.3">
      <c r="A28" s="205"/>
      <c r="B28" s="205"/>
      <c r="C28" s="205"/>
      <c r="D28" s="205"/>
      <c r="E28" s="60"/>
    </row>
    <row r="29" spans="1:5" x14ac:dyDescent="0.3">
      <c r="A29" s="205"/>
      <c r="B29" s="205"/>
      <c r="C29" s="205"/>
      <c r="D29" s="205"/>
      <c r="E29" s="60"/>
    </row>
    <row r="30" spans="1:5" x14ac:dyDescent="0.3">
      <c r="A30" s="205"/>
      <c r="B30" s="205"/>
      <c r="C30" s="205"/>
      <c r="D30" s="205"/>
      <c r="E30" s="60"/>
    </row>
    <row r="31" spans="1:5" x14ac:dyDescent="0.3">
      <c r="A31" s="205"/>
      <c r="B31" s="205"/>
      <c r="C31" s="205"/>
      <c r="D31" s="205"/>
      <c r="E31" s="60"/>
    </row>
    <row r="32" spans="1:5" x14ac:dyDescent="0.3">
      <c r="A32" s="206"/>
      <c r="B32" s="206"/>
      <c r="C32" s="206"/>
      <c r="D32" s="206"/>
      <c r="E32" s="60"/>
    </row>
  </sheetData>
  <sheetProtection algorithmName="SHA-512" hashValue="7IAuR+pAgEYbEvYX05np4h5AA+3W0BwHKKgY5fLEtUGEwWzyr5Sytvs0b8q2x0ojnMPs+i5+nAJUbvZJhD8fxg==" saltValue="LPDQldhhMjA1xzEcJ9nt8g==" spinCount="100000" sheet="1" objects="1" scenarios="1"/>
  <mergeCells count="21">
    <mergeCell ref="A27:D27"/>
    <mergeCell ref="A28:D32"/>
    <mergeCell ref="B8:D8"/>
    <mergeCell ref="B9:D9"/>
    <mergeCell ref="B10:D10"/>
    <mergeCell ref="B11:D11"/>
    <mergeCell ref="A12:D12"/>
    <mergeCell ref="B13:D13"/>
    <mergeCell ref="A14:B14"/>
    <mergeCell ref="C14:D14"/>
    <mergeCell ref="A15:D15"/>
    <mergeCell ref="A16:D20"/>
    <mergeCell ref="A21:D21"/>
    <mergeCell ref="A22:D26"/>
    <mergeCell ref="A1:D1"/>
    <mergeCell ref="B2:D2"/>
    <mergeCell ref="B3:D3"/>
    <mergeCell ref="B6:D6"/>
    <mergeCell ref="B7:D7"/>
    <mergeCell ref="B4:D4"/>
    <mergeCell ref="B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8"/>
  <sheetViews>
    <sheetView topLeftCell="A34" zoomScale="85" zoomScaleNormal="85" workbookViewId="0">
      <selection activeCell="H11" sqref="H11"/>
    </sheetView>
  </sheetViews>
  <sheetFormatPr defaultColWidth="8.88671875" defaultRowHeight="14.4" x14ac:dyDescent="0.3"/>
  <cols>
    <col min="1" max="1" width="6.88671875" customWidth="1"/>
    <col min="2" max="2" width="21.109375" customWidth="1"/>
    <col min="3" max="3" width="10" customWidth="1"/>
    <col min="4" max="4" width="10.88671875" customWidth="1"/>
    <col min="5" max="5" width="23.5546875" customWidth="1"/>
    <col min="6" max="6" width="11.44140625" customWidth="1"/>
    <col min="7" max="7" width="15.88671875" customWidth="1"/>
    <col min="8" max="9" width="15.6640625" customWidth="1"/>
    <col min="10" max="10" width="10.6640625" customWidth="1"/>
    <col min="11" max="11" width="25.33203125" customWidth="1"/>
    <col min="12" max="12" width="26.44140625" customWidth="1"/>
    <col min="13" max="13" width="30.44140625" customWidth="1"/>
    <col min="14" max="15" width="13.6640625" customWidth="1"/>
  </cols>
  <sheetData>
    <row r="1" spans="1:15" ht="31.5" customHeight="1" x14ac:dyDescent="0.3">
      <c r="A1" s="128" t="s">
        <v>17</v>
      </c>
      <c r="B1" s="128"/>
      <c r="C1" s="128"/>
      <c r="D1" s="128"/>
      <c r="E1" s="128"/>
      <c r="F1" s="128"/>
      <c r="G1" s="128"/>
      <c r="H1" s="128"/>
      <c r="I1" s="128"/>
      <c r="J1" s="128"/>
      <c r="K1" s="128"/>
      <c r="L1" s="128"/>
      <c r="M1" s="128"/>
      <c r="N1" s="128"/>
      <c r="O1" s="128"/>
    </row>
    <row r="2" spans="1:15" ht="31.5" customHeight="1" x14ac:dyDescent="0.3">
      <c r="A2" s="63"/>
      <c r="B2" s="63"/>
      <c r="C2" s="63"/>
      <c r="D2" s="63"/>
      <c r="E2" s="63"/>
      <c r="F2" s="63"/>
      <c r="G2" s="63"/>
      <c r="H2" s="63"/>
      <c r="I2" s="63"/>
      <c r="J2" s="63"/>
      <c r="K2" s="63"/>
      <c r="L2" s="63"/>
      <c r="M2" s="63"/>
      <c r="N2" s="63"/>
      <c r="O2" s="63"/>
    </row>
    <row r="3" spans="1:15" ht="21" customHeight="1" x14ac:dyDescent="0.4">
      <c r="A3" s="132" t="s">
        <v>18</v>
      </c>
      <c r="B3" s="133"/>
      <c r="C3" s="134"/>
      <c r="D3" s="133"/>
      <c r="E3" s="133"/>
      <c r="F3" s="135"/>
      <c r="I3" s="63"/>
      <c r="J3" s="101" t="s">
        <v>19</v>
      </c>
      <c r="K3" s="102"/>
      <c r="L3" s="103"/>
      <c r="M3" s="22">
        <f>G58+'Travel Requests'!G37</f>
        <v>0</v>
      </c>
      <c r="O3" s="63"/>
    </row>
    <row r="4" spans="1:15" ht="20.25" customHeight="1" x14ac:dyDescent="0.4">
      <c r="A4" s="130" t="s">
        <v>20</v>
      </c>
      <c r="B4" s="131"/>
      <c r="C4" s="68"/>
      <c r="D4" s="48">
        <v>8</v>
      </c>
      <c r="E4" s="136" t="s">
        <v>21</v>
      </c>
      <c r="F4" s="137"/>
      <c r="G4" s="7">
        <f>IF(C4=0,0,C4*D4+17.5)</f>
        <v>0</v>
      </c>
      <c r="H4" s="49"/>
      <c r="I4" s="63"/>
      <c r="J4" s="104" t="s">
        <v>22</v>
      </c>
      <c r="K4" s="105"/>
      <c r="L4" s="106"/>
      <c r="M4" s="50">
        <f>H58+'Travel Requests'!H37</f>
        <v>0</v>
      </c>
      <c r="O4" s="63"/>
    </row>
    <row r="5" spans="1:15" ht="31.5" customHeight="1" x14ac:dyDescent="0.3">
      <c r="A5" s="63"/>
      <c r="B5" s="63"/>
      <c r="C5" s="63"/>
      <c r="D5" s="63"/>
      <c r="E5" s="63"/>
      <c r="F5" s="63"/>
      <c r="G5" s="63"/>
      <c r="H5" s="63"/>
      <c r="I5" s="63"/>
      <c r="J5" s="63"/>
      <c r="K5" s="63"/>
      <c r="L5" s="63"/>
      <c r="M5" s="63"/>
      <c r="N5" s="63"/>
      <c r="O5" s="63"/>
    </row>
    <row r="6" spans="1:15" ht="48" customHeight="1" x14ac:dyDescent="0.3">
      <c r="A6" s="138" t="s">
        <v>23</v>
      </c>
      <c r="B6" s="139"/>
      <c r="C6" s="139"/>
      <c r="D6" s="139"/>
      <c r="E6" s="139"/>
      <c r="F6" s="139"/>
      <c r="G6" s="13" t="s">
        <v>24</v>
      </c>
      <c r="H6" s="2" t="s">
        <v>25</v>
      </c>
      <c r="I6" s="15"/>
      <c r="J6" s="140" t="s">
        <v>23</v>
      </c>
      <c r="K6" s="141"/>
      <c r="L6" s="141"/>
      <c r="M6" s="141"/>
      <c r="N6" s="24" t="s">
        <v>24</v>
      </c>
      <c r="O6" s="25" t="s">
        <v>25</v>
      </c>
    </row>
    <row r="7" spans="1:15" ht="18" x14ac:dyDescent="0.35">
      <c r="A7" s="107" t="s">
        <v>26</v>
      </c>
      <c r="B7" s="108"/>
      <c r="C7" s="108"/>
      <c r="D7" s="108"/>
      <c r="E7" s="108"/>
      <c r="F7" s="108"/>
      <c r="G7" s="109"/>
      <c r="H7" s="110"/>
      <c r="I7" s="16"/>
      <c r="J7" s="111" t="s">
        <v>27</v>
      </c>
      <c r="K7" s="112"/>
      <c r="L7" s="112"/>
      <c r="M7" s="112"/>
      <c r="N7" s="113"/>
      <c r="O7" s="114"/>
    </row>
    <row r="8" spans="1:15" ht="15.6" x14ac:dyDescent="0.3">
      <c r="A8" s="5"/>
      <c r="B8" s="115" t="s">
        <v>28</v>
      </c>
      <c r="C8" s="116"/>
      <c r="D8" s="116"/>
      <c r="E8" s="116"/>
      <c r="F8" s="117"/>
      <c r="J8" s="5"/>
      <c r="K8" s="118" t="s">
        <v>28</v>
      </c>
      <c r="L8" s="119"/>
      <c r="M8" s="120"/>
      <c r="N8" s="23"/>
    </row>
    <row r="9" spans="1:15" ht="15.6" x14ac:dyDescent="0.3">
      <c r="A9" s="5"/>
      <c r="B9" s="124" t="s">
        <v>29</v>
      </c>
      <c r="C9" s="119"/>
      <c r="D9" s="119"/>
      <c r="E9" s="119"/>
      <c r="F9" s="125"/>
      <c r="J9" s="5"/>
      <c r="K9" s="118" t="s">
        <v>29</v>
      </c>
      <c r="L9" s="119"/>
      <c r="M9" s="120"/>
      <c r="N9" s="23"/>
    </row>
    <row r="10" spans="1:15" ht="15.75" customHeight="1" x14ac:dyDescent="0.3">
      <c r="A10" s="5"/>
      <c r="B10" s="126"/>
      <c r="C10" s="122"/>
      <c r="D10" s="122"/>
      <c r="E10" s="122"/>
      <c r="F10" s="127"/>
      <c r="G10" s="4" t="s">
        <v>30</v>
      </c>
      <c r="J10" s="5"/>
      <c r="K10" s="121"/>
      <c r="L10" s="122"/>
      <c r="M10" s="123"/>
      <c r="N10" s="26" t="s">
        <v>30</v>
      </c>
    </row>
    <row r="11" spans="1:15" ht="15.6" x14ac:dyDescent="0.3">
      <c r="A11" s="5"/>
      <c r="B11" s="90"/>
      <c r="C11" s="91"/>
      <c r="D11" s="91"/>
      <c r="E11" s="91"/>
      <c r="F11" s="92"/>
      <c r="G11" s="69"/>
      <c r="J11" s="5"/>
      <c r="K11" s="90"/>
      <c r="L11" s="91"/>
      <c r="M11" s="93"/>
      <c r="N11" s="69"/>
    </row>
    <row r="12" spans="1:15" ht="15.6" x14ac:dyDescent="0.3">
      <c r="A12" s="5"/>
      <c r="B12" s="94"/>
      <c r="C12" s="95"/>
      <c r="D12" s="95"/>
      <c r="E12" s="95"/>
      <c r="F12" s="96"/>
      <c r="G12" s="69"/>
      <c r="J12" s="5"/>
      <c r="K12" s="94"/>
      <c r="L12" s="95"/>
      <c r="M12" s="97"/>
      <c r="N12" s="69"/>
    </row>
    <row r="13" spans="1:15" ht="15.6" x14ac:dyDescent="0.3">
      <c r="A13" s="5"/>
      <c r="B13" s="94"/>
      <c r="C13" s="95"/>
      <c r="D13" s="95"/>
      <c r="E13" s="95"/>
      <c r="F13" s="96"/>
      <c r="G13" s="69"/>
      <c r="J13" s="5"/>
      <c r="K13" s="94"/>
      <c r="L13" s="95"/>
      <c r="M13" s="97"/>
      <c r="N13" s="69"/>
    </row>
    <row r="14" spans="1:15" ht="15.6" x14ac:dyDescent="0.3">
      <c r="A14" s="5"/>
      <c r="B14" s="90"/>
      <c r="C14" s="91"/>
      <c r="D14" s="91"/>
      <c r="E14" s="91"/>
      <c r="F14" s="92"/>
      <c r="G14" s="69"/>
      <c r="J14" s="5"/>
      <c r="K14" s="94"/>
      <c r="L14" s="95"/>
      <c r="M14" s="97"/>
      <c r="N14" s="69"/>
    </row>
    <row r="15" spans="1:15" ht="18" customHeight="1" x14ac:dyDescent="0.3">
      <c r="A15" s="5"/>
      <c r="B15" s="35" t="s">
        <v>31</v>
      </c>
      <c r="C15" s="98"/>
      <c r="D15" s="99"/>
      <c r="E15" s="99"/>
      <c r="F15" s="100"/>
      <c r="G15" s="69"/>
      <c r="J15" s="5"/>
      <c r="K15" s="35" t="s">
        <v>31</v>
      </c>
      <c r="L15" s="88"/>
      <c r="M15" s="89"/>
      <c r="N15" s="69"/>
    </row>
    <row r="16" spans="1:15" ht="18" customHeight="1" x14ac:dyDescent="0.3">
      <c r="A16" s="5"/>
      <c r="B16" s="36" t="s">
        <v>32</v>
      </c>
      <c r="C16" s="85"/>
      <c r="D16" s="86"/>
      <c r="E16" s="86"/>
      <c r="F16" s="87"/>
      <c r="G16" s="70"/>
      <c r="H16" s="12"/>
      <c r="I16" s="14"/>
      <c r="J16" s="5"/>
      <c r="K16" s="36" t="s">
        <v>32</v>
      </c>
      <c r="L16" s="88"/>
      <c r="M16" s="89"/>
      <c r="N16" s="70"/>
      <c r="O16" s="12"/>
    </row>
    <row r="17" spans="1:15" ht="15.6" x14ac:dyDescent="0.3">
      <c r="A17" s="5"/>
      <c r="B17" s="8"/>
      <c r="C17" s="9"/>
      <c r="D17" s="9"/>
      <c r="E17" s="9"/>
      <c r="F17" s="9"/>
      <c r="G17" s="43">
        <f>SUM(G11:G16)</f>
        <v>0</v>
      </c>
      <c r="H17" s="51"/>
      <c r="I17" s="14"/>
      <c r="J17" s="5"/>
      <c r="K17" s="8"/>
      <c r="L17" s="9"/>
      <c r="M17" s="9"/>
      <c r="N17" s="43">
        <f>SUM(N11:N16)</f>
        <v>0</v>
      </c>
      <c r="O17" s="51"/>
    </row>
    <row r="18" spans="1:15" ht="15.6" x14ac:dyDescent="0.3">
      <c r="A18" s="5"/>
      <c r="B18" s="5"/>
      <c r="C18" s="5"/>
      <c r="D18" s="5"/>
      <c r="E18" s="5"/>
      <c r="F18" s="6"/>
    </row>
    <row r="19" spans="1:15" ht="18" x14ac:dyDescent="0.35">
      <c r="A19" s="107" t="s">
        <v>33</v>
      </c>
      <c r="B19" s="108"/>
      <c r="C19" s="108"/>
      <c r="D19" s="108"/>
      <c r="E19" s="108"/>
      <c r="F19" s="108"/>
      <c r="G19" s="109"/>
      <c r="H19" s="110"/>
      <c r="I19" s="16"/>
      <c r="J19" s="111" t="s">
        <v>34</v>
      </c>
      <c r="K19" s="112"/>
      <c r="L19" s="112"/>
      <c r="M19" s="112"/>
      <c r="N19" s="113"/>
      <c r="O19" s="114"/>
    </row>
    <row r="20" spans="1:15" ht="15.6" x14ac:dyDescent="0.3">
      <c r="A20" s="5"/>
      <c r="B20" s="115" t="s">
        <v>28</v>
      </c>
      <c r="C20" s="116"/>
      <c r="D20" s="116"/>
      <c r="E20" s="116"/>
      <c r="F20" s="117"/>
      <c r="J20" s="5"/>
      <c r="K20" s="118" t="s">
        <v>28</v>
      </c>
      <c r="L20" s="119"/>
      <c r="M20" s="120"/>
      <c r="N20" s="23"/>
    </row>
    <row r="21" spans="1:15" ht="15.6" x14ac:dyDescent="0.3">
      <c r="A21" s="5"/>
      <c r="B21" s="124" t="s">
        <v>29</v>
      </c>
      <c r="C21" s="119"/>
      <c r="D21" s="119"/>
      <c r="E21" s="119"/>
      <c r="F21" s="125"/>
      <c r="J21" s="5"/>
      <c r="K21" s="118" t="s">
        <v>29</v>
      </c>
      <c r="L21" s="119"/>
      <c r="M21" s="120"/>
      <c r="N21" s="23"/>
    </row>
    <row r="22" spans="1:15" ht="17.399999999999999" x14ac:dyDescent="0.3">
      <c r="A22" s="5"/>
      <c r="B22" s="126"/>
      <c r="C22" s="122"/>
      <c r="D22" s="122"/>
      <c r="E22" s="122"/>
      <c r="F22" s="127"/>
      <c r="G22" s="4" t="s">
        <v>30</v>
      </c>
      <c r="J22" s="5"/>
      <c r="K22" s="121"/>
      <c r="L22" s="122"/>
      <c r="M22" s="123"/>
      <c r="N22" s="26" t="s">
        <v>30</v>
      </c>
    </row>
    <row r="23" spans="1:15" ht="15.6" x14ac:dyDescent="0.3">
      <c r="A23" s="5"/>
      <c r="B23" s="90"/>
      <c r="C23" s="91"/>
      <c r="D23" s="91"/>
      <c r="E23" s="91"/>
      <c r="F23" s="92"/>
      <c r="G23" s="69"/>
      <c r="J23" s="5"/>
      <c r="K23" s="90"/>
      <c r="L23" s="91"/>
      <c r="M23" s="93"/>
      <c r="N23" s="69"/>
    </row>
    <row r="24" spans="1:15" ht="15.6" x14ac:dyDescent="0.3">
      <c r="A24" s="5"/>
      <c r="B24" s="94"/>
      <c r="C24" s="95"/>
      <c r="D24" s="95"/>
      <c r="E24" s="95"/>
      <c r="F24" s="96"/>
      <c r="G24" s="69"/>
      <c r="J24" s="5"/>
      <c r="K24" s="94"/>
      <c r="L24" s="95"/>
      <c r="M24" s="97"/>
      <c r="N24" s="69"/>
    </row>
    <row r="25" spans="1:15" ht="15.6" x14ac:dyDescent="0.3">
      <c r="A25" s="5"/>
      <c r="B25" s="94"/>
      <c r="C25" s="95"/>
      <c r="D25" s="95"/>
      <c r="E25" s="95"/>
      <c r="F25" s="96"/>
      <c r="G25" s="69"/>
      <c r="J25" s="5"/>
      <c r="K25" s="94"/>
      <c r="L25" s="95"/>
      <c r="M25" s="97"/>
      <c r="N25" s="69"/>
    </row>
    <row r="26" spans="1:15" ht="15.6" x14ac:dyDescent="0.3">
      <c r="A26" s="5"/>
      <c r="B26" s="90"/>
      <c r="C26" s="91"/>
      <c r="D26" s="91"/>
      <c r="E26" s="91"/>
      <c r="F26" s="92"/>
      <c r="G26" s="69"/>
      <c r="J26" s="5"/>
      <c r="K26" s="94"/>
      <c r="L26" s="95"/>
      <c r="M26" s="97"/>
      <c r="N26" s="69"/>
    </row>
    <row r="27" spans="1:15" ht="18" customHeight="1" x14ac:dyDescent="0.3">
      <c r="A27" s="5"/>
      <c r="B27" s="35" t="s">
        <v>31</v>
      </c>
      <c r="C27" s="98"/>
      <c r="D27" s="99"/>
      <c r="E27" s="99"/>
      <c r="F27" s="100"/>
      <c r="G27" s="69"/>
      <c r="J27" s="5"/>
      <c r="K27" s="35" t="s">
        <v>31</v>
      </c>
      <c r="L27" s="88"/>
      <c r="M27" s="89"/>
      <c r="N27" s="69"/>
    </row>
    <row r="28" spans="1:15" ht="18" customHeight="1" x14ac:dyDescent="0.3">
      <c r="A28" s="5"/>
      <c r="B28" s="36" t="s">
        <v>32</v>
      </c>
      <c r="C28" s="85"/>
      <c r="D28" s="86"/>
      <c r="E28" s="86"/>
      <c r="F28" s="87"/>
      <c r="G28" s="70"/>
      <c r="H28" s="12"/>
      <c r="I28" s="14"/>
      <c r="J28" s="5"/>
      <c r="K28" s="36" t="s">
        <v>32</v>
      </c>
      <c r="L28" s="88"/>
      <c r="M28" s="89"/>
      <c r="N28" s="70"/>
      <c r="O28" s="12"/>
    </row>
    <row r="29" spans="1:15" ht="15.6" x14ac:dyDescent="0.3">
      <c r="A29" s="5"/>
      <c r="B29" s="8"/>
      <c r="C29" s="9"/>
      <c r="D29" s="9"/>
      <c r="E29" s="9"/>
      <c r="F29" s="9"/>
      <c r="G29" s="43">
        <f>SUM(G23:G28)</f>
        <v>0</v>
      </c>
      <c r="H29" s="51"/>
      <c r="I29" s="14"/>
      <c r="J29" s="5"/>
      <c r="K29" s="8"/>
      <c r="L29" s="9"/>
      <c r="M29" s="9"/>
      <c r="N29" s="43">
        <f>SUM(N23:N28)</f>
        <v>0</v>
      </c>
      <c r="O29" s="51"/>
    </row>
    <row r="30" spans="1:15" ht="15.6" x14ac:dyDescent="0.3">
      <c r="A30" s="5"/>
      <c r="B30" s="8"/>
      <c r="C30" s="9"/>
      <c r="D30" s="9"/>
      <c r="E30" s="9"/>
      <c r="F30" s="9"/>
    </row>
    <row r="31" spans="1:15" ht="15.6" x14ac:dyDescent="0.3">
      <c r="A31" s="5"/>
      <c r="B31" s="8"/>
      <c r="C31" s="9"/>
      <c r="D31" s="9"/>
      <c r="E31" s="9"/>
      <c r="F31" s="9"/>
    </row>
    <row r="32" spans="1:15" ht="18" x14ac:dyDescent="0.35">
      <c r="A32" s="107" t="s">
        <v>35</v>
      </c>
      <c r="B32" s="108"/>
      <c r="C32" s="108"/>
      <c r="D32" s="108"/>
      <c r="E32" s="108"/>
      <c r="F32" s="108"/>
      <c r="G32" s="109"/>
      <c r="H32" s="110"/>
      <c r="I32" s="16"/>
      <c r="J32" s="111" t="s">
        <v>36</v>
      </c>
      <c r="K32" s="112"/>
      <c r="L32" s="112"/>
      <c r="M32" s="112"/>
      <c r="N32" s="113"/>
      <c r="O32" s="114"/>
    </row>
    <row r="33" spans="1:15" ht="15.6" x14ac:dyDescent="0.3">
      <c r="A33" s="5"/>
      <c r="B33" s="115" t="s">
        <v>28</v>
      </c>
      <c r="C33" s="116"/>
      <c r="D33" s="116"/>
      <c r="E33" s="116"/>
      <c r="F33" s="117"/>
      <c r="J33" s="5"/>
      <c r="K33" s="118" t="s">
        <v>28</v>
      </c>
      <c r="L33" s="119"/>
      <c r="M33" s="120"/>
      <c r="N33" s="23"/>
    </row>
    <row r="34" spans="1:15" ht="15.6" x14ac:dyDescent="0.3">
      <c r="A34" s="5"/>
      <c r="B34" s="124" t="s">
        <v>29</v>
      </c>
      <c r="C34" s="119"/>
      <c r="D34" s="119"/>
      <c r="E34" s="119"/>
      <c r="F34" s="125"/>
      <c r="J34" s="5"/>
      <c r="K34" s="118" t="s">
        <v>29</v>
      </c>
      <c r="L34" s="119"/>
      <c r="M34" s="120"/>
      <c r="N34" s="23"/>
    </row>
    <row r="35" spans="1:15" ht="17.399999999999999" x14ac:dyDescent="0.3">
      <c r="A35" s="5"/>
      <c r="B35" s="126"/>
      <c r="C35" s="122"/>
      <c r="D35" s="122"/>
      <c r="E35" s="122"/>
      <c r="F35" s="127"/>
      <c r="G35" s="4" t="s">
        <v>30</v>
      </c>
      <c r="J35" s="5"/>
      <c r="K35" s="121"/>
      <c r="L35" s="122"/>
      <c r="M35" s="123"/>
      <c r="N35" s="26" t="s">
        <v>30</v>
      </c>
    </row>
    <row r="36" spans="1:15" ht="15.6" x14ac:dyDescent="0.3">
      <c r="A36" s="5"/>
      <c r="B36" s="90"/>
      <c r="C36" s="91"/>
      <c r="D36" s="91"/>
      <c r="E36" s="91"/>
      <c r="F36" s="92"/>
      <c r="G36" s="69"/>
      <c r="J36" s="5"/>
      <c r="K36" s="90"/>
      <c r="L36" s="91"/>
      <c r="M36" s="93"/>
      <c r="N36" s="69"/>
    </row>
    <row r="37" spans="1:15" ht="15.6" x14ac:dyDescent="0.3">
      <c r="A37" s="5"/>
      <c r="B37" s="94"/>
      <c r="C37" s="95"/>
      <c r="D37" s="95"/>
      <c r="E37" s="95"/>
      <c r="F37" s="96"/>
      <c r="G37" s="69"/>
      <c r="J37" s="5"/>
      <c r="K37" s="94"/>
      <c r="L37" s="95"/>
      <c r="M37" s="97"/>
      <c r="N37" s="69"/>
    </row>
    <row r="38" spans="1:15" ht="15.6" x14ac:dyDescent="0.3">
      <c r="A38" s="5"/>
      <c r="B38" s="94"/>
      <c r="C38" s="95"/>
      <c r="D38" s="95"/>
      <c r="E38" s="95"/>
      <c r="F38" s="96"/>
      <c r="G38" s="69"/>
      <c r="J38" s="5"/>
      <c r="K38" s="94"/>
      <c r="L38" s="95"/>
      <c r="M38" s="97"/>
      <c r="N38" s="69"/>
    </row>
    <row r="39" spans="1:15" ht="15.6" x14ac:dyDescent="0.3">
      <c r="A39" s="5"/>
      <c r="B39" s="90"/>
      <c r="C39" s="91"/>
      <c r="D39" s="91"/>
      <c r="E39" s="91"/>
      <c r="F39" s="92"/>
      <c r="G39" s="69"/>
      <c r="J39" s="5"/>
      <c r="K39" s="94"/>
      <c r="L39" s="95"/>
      <c r="M39" s="97"/>
      <c r="N39" s="69"/>
    </row>
    <row r="40" spans="1:15" ht="18" customHeight="1" x14ac:dyDescent="0.3">
      <c r="A40" s="5"/>
      <c r="B40" s="35" t="s">
        <v>31</v>
      </c>
      <c r="C40" s="98"/>
      <c r="D40" s="99"/>
      <c r="E40" s="99"/>
      <c r="F40" s="100"/>
      <c r="G40" s="69"/>
      <c r="J40" s="5"/>
      <c r="K40" s="35" t="s">
        <v>31</v>
      </c>
      <c r="L40" s="88"/>
      <c r="M40" s="89"/>
      <c r="N40" s="69"/>
    </row>
    <row r="41" spans="1:15" ht="18" customHeight="1" x14ac:dyDescent="0.3">
      <c r="A41" s="5"/>
      <c r="B41" s="36" t="s">
        <v>32</v>
      </c>
      <c r="C41" s="85"/>
      <c r="D41" s="86"/>
      <c r="E41" s="86"/>
      <c r="F41" s="87"/>
      <c r="G41" s="70"/>
      <c r="H41" s="12"/>
      <c r="I41" s="14"/>
      <c r="J41" s="5"/>
      <c r="K41" s="36" t="s">
        <v>32</v>
      </c>
      <c r="L41" s="88"/>
      <c r="M41" s="89"/>
      <c r="N41" s="70"/>
      <c r="O41" s="12"/>
    </row>
    <row r="42" spans="1:15" ht="15.6" x14ac:dyDescent="0.3">
      <c r="A42" s="5"/>
      <c r="B42" s="8"/>
      <c r="C42" s="9"/>
      <c r="D42" s="9"/>
      <c r="E42" s="9"/>
      <c r="F42" s="9"/>
      <c r="G42" s="43">
        <f>SUM(G36:G41)</f>
        <v>0</v>
      </c>
      <c r="H42" s="51"/>
      <c r="I42" s="14"/>
      <c r="J42" s="5"/>
      <c r="K42" s="8"/>
      <c r="L42" s="9"/>
      <c r="M42" s="9"/>
      <c r="N42" s="43">
        <f>SUM(N36:N41)</f>
        <v>0</v>
      </c>
      <c r="O42" s="51"/>
    </row>
    <row r="43" spans="1:15" ht="15.6" x14ac:dyDescent="0.3">
      <c r="A43" s="5"/>
      <c r="B43" s="8"/>
      <c r="C43" s="9"/>
      <c r="D43" s="9"/>
      <c r="E43" s="9"/>
      <c r="F43" s="9"/>
      <c r="G43" s="14"/>
      <c r="H43" s="14"/>
      <c r="I43" s="14"/>
      <c r="J43" s="5"/>
      <c r="K43" s="8"/>
      <c r="L43" s="9"/>
      <c r="M43" s="9"/>
      <c r="N43" s="19"/>
      <c r="O43" s="19"/>
    </row>
    <row r="44" spans="1:15" ht="14.25" customHeight="1" x14ac:dyDescent="0.3">
      <c r="A44" s="5"/>
      <c r="B44" s="8"/>
      <c r="C44" s="9"/>
      <c r="I44" s="14"/>
      <c r="J44" s="5"/>
      <c r="K44" s="8"/>
      <c r="L44" s="9"/>
      <c r="M44" s="9"/>
      <c r="N44" s="19"/>
      <c r="O44" s="19"/>
    </row>
    <row r="45" spans="1:15" ht="16.5" customHeight="1" x14ac:dyDescent="0.35">
      <c r="A45" s="107" t="s">
        <v>37</v>
      </c>
      <c r="B45" s="108"/>
      <c r="C45" s="108"/>
      <c r="D45" s="108"/>
      <c r="E45" s="108"/>
      <c r="F45" s="108"/>
      <c r="G45" s="109"/>
      <c r="H45" s="110"/>
      <c r="I45" s="16"/>
      <c r="J45" s="111" t="s">
        <v>38</v>
      </c>
      <c r="K45" s="112"/>
      <c r="L45" s="112"/>
      <c r="M45" s="112"/>
      <c r="N45" s="113"/>
      <c r="O45" s="114"/>
    </row>
    <row r="46" spans="1:15" ht="15.6" x14ac:dyDescent="0.3">
      <c r="A46" s="5"/>
      <c r="B46" s="115" t="s">
        <v>28</v>
      </c>
      <c r="C46" s="116"/>
      <c r="D46" s="116"/>
      <c r="E46" s="116"/>
      <c r="F46" s="117"/>
      <c r="J46" s="5"/>
      <c r="K46" s="118" t="s">
        <v>28</v>
      </c>
      <c r="L46" s="119"/>
      <c r="M46" s="120"/>
      <c r="N46" s="23"/>
    </row>
    <row r="47" spans="1:15" ht="15.6" x14ac:dyDescent="0.3">
      <c r="A47" s="5"/>
      <c r="B47" s="124" t="s">
        <v>29</v>
      </c>
      <c r="C47" s="119"/>
      <c r="D47" s="119"/>
      <c r="E47" s="119"/>
      <c r="F47" s="125"/>
      <c r="J47" s="5"/>
      <c r="K47" s="118" t="s">
        <v>29</v>
      </c>
      <c r="L47" s="119"/>
      <c r="M47" s="120"/>
      <c r="N47" s="23"/>
    </row>
    <row r="48" spans="1:15" ht="15.75" customHeight="1" x14ac:dyDescent="0.3">
      <c r="A48" s="5"/>
      <c r="B48" s="126"/>
      <c r="C48" s="122"/>
      <c r="D48" s="122"/>
      <c r="E48" s="122"/>
      <c r="F48" s="127"/>
      <c r="G48" s="4" t="s">
        <v>30</v>
      </c>
      <c r="J48" s="5"/>
      <c r="K48" s="121"/>
      <c r="L48" s="122"/>
      <c r="M48" s="123"/>
      <c r="N48" s="26" t="s">
        <v>30</v>
      </c>
    </row>
    <row r="49" spans="1:15" ht="15.75" customHeight="1" x14ac:dyDescent="0.3">
      <c r="A49" s="5"/>
      <c r="B49" s="90"/>
      <c r="C49" s="91"/>
      <c r="D49" s="91"/>
      <c r="E49" s="91"/>
      <c r="F49" s="92"/>
      <c r="G49" s="69"/>
      <c r="J49" s="5"/>
      <c r="K49" s="90"/>
      <c r="L49" s="91"/>
      <c r="M49" s="93"/>
      <c r="N49" s="69"/>
    </row>
    <row r="50" spans="1:15" ht="15.75" customHeight="1" x14ac:dyDescent="0.3">
      <c r="A50" s="5"/>
      <c r="B50" s="94"/>
      <c r="C50" s="95"/>
      <c r="D50" s="95"/>
      <c r="E50" s="95"/>
      <c r="F50" s="96"/>
      <c r="G50" s="69"/>
      <c r="J50" s="5"/>
      <c r="K50" s="94"/>
      <c r="L50" s="95"/>
      <c r="M50" s="97"/>
      <c r="N50" s="69"/>
    </row>
    <row r="51" spans="1:15" ht="15.75" customHeight="1" x14ac:dyDescent="0.3">
      <c r="A51" s="5"/>
      <c r="B51" s="94"/>
      <c r="C51" s="95"/>
      <c r="D51" s="95"/>
      <c r="E51" s="95"/>
      <c r="F51" s="96"/>
      <c r="G51" s="69"/>
      <c r="J51" s="5"/>
      <c r="K51" s="94"/>
      <c r="L51" s="95"/>
      <c r="M51" s="97"/>
      <c r="N51" s="69"/>
    </row>
    <row r="52" spans="1:15" ht="15.6" x14ac:dyDescent="0.3">
      <c r="A52" s="5"/>
      <c r="B52" s="90"/>
      <c r="C52" s="91"/>
      <c r="D52" s="91"/>
      <c r="E52" s="91"/>
      <c r="F52" s="92"/>
      <c r="G52" s="69"/>
      <c r="J52" s="5"/>
      <c r="K52" s="94"/>
      <c r="L52" s="95"/>
      <c r="M52" s="97"/>
      <c r="N52" s="69"/>
    </row>
    <row r="53" spans="1:15" ht="15.6" x14ac:dyDescent="0.3">
      <c r="A53" s="5"/>
      <c r="B53" s="35" t="s">
        <v>31</v>
      </c>
      <c r="C53" s="98"/>
      <c r="D53" s="99"/>
      <c r="E53" s="99"/>
      <c r="F53" s="100"/>
      <c r="G53" s="69"/>
      <c r="J53" s="5"/>
      <c r="K53" s="35" t="s">
        <v>31</v>
      </c>
      <c r="L53" s="88"/>
      <c r="M53" s="89"/>
      <c r="N53" s="69"/>
    </row>
    <row r="54" spans="1:15" ht="15.6" x14ac:dyDescent="0.3">
      <c r="A54" s="5"/>
      <c r="B54" s="36" t="s">
        <v>32</v>
      </c>
      <c r="C54" s="85"/>
      <c r="D54" s="86"/>
      <c r="E54" s="86"/>
      <c r="F54" s="87"/>
      <c r="G54" s="70"/>
      <c r="H54" s="12"/>
      <c r="I54" s="14"/>
      <c r="J54" s="5"/>
      <c r="K54" s="36" t="s">
        <v>32</v>
      </c>
      <c r="L54" s="88"/>
      <c r="M54" s="89"/>
      <c r="N54" s="70"/>
      <c r="O54" s="12"/>
    </row>
    <row r="55" spans="1:15" ht="15.6" x14ac:dyDescent="0.3">
      <c r="A55" s="5"/>
      <c r="B55" s="8"/>
      <c r="C55" s="9"/>
      <c r="D55" s="9"/>
      <c r="E55" s="9"/>
      <c r="F55" s="9"/>
      <c r="G55" s="43">
        <f>SUM(G49:G54)</f>
        <v>0</v>
      </c>
      <c r="H55" s="51"/>
      <c r="I55" s="14"/>
      <c r="J55" s="5"/>
      <c r="K55" s="8"/>
      <c r="L55" s="9"/>
      <c r="M55" s="9"/>
      <c r="N55" s="43">
        <f>SUM(N49:N54)</f>
        <v>0</v>
      </c>
      <c r="O55" s="51"/>
    </row>
    <row r="56" spans="1:15" ht="15.6" x14ac:dyDescent="0.3">
      <c r="A56" s="5"/>
      <c r="B56" s="8"/>
      <c r="C56" s="9"/>
      <c r="D56" s="9"/>
      <c r="E56" s="9"/>
      <c r="F56" s="9"/>
      <c r="G56" s="14"/>
      <c r="H56" s="14"/>
      <c r="I56" s="14"/>
      <c r="J56" s="5"/>
      <c r="K56" s="8"/>
      <c r="L56" s="9"/>
      <c r="M56" s="9"/>
      <c r="N56" s="14"/>
      <c r="O56" s="14"/>
    </row>
    <row r="57" spans="1:15" ht="15.6" x14ac:dyDescent="0.3">
      <c r="A57" s="5"/>
      <c r="B57" s="5"/>
      <c r="C57" s="5"/>
      <c r="D57" s="5"/>
      <c r="E57" s="5"/>
      <c r="F57" s="6"/>
    </row>
    <row r="58" spans="1:15" ht="18" x14ac:dyDescent="0.35">
      <c r="D58" s="129" t="s">
        <v>39</v>
      </c>
      <c r="E58" s="129"/>
      <c r="F58" s="129"/>
      <c r="G58" s="44">
        <f>SUM(G17+G29+G42+N17+N29+N42+G55+N55+G4)</f>
        <v>0</v>
      </c>
      <c r="H58" s="52">
        <f>SUM(H17+H29+H42+O17+O29+O42+H55+O55+H4)</f>
        <v>0</v>
      </c>
    </row>
  </sheetData>
  <sheetProtection algorithmName="SHA-512" hashValue="59b152Ad9Ihyg9qw1hWvC+qn2SKI49FUZQGUtXzKjYzA7E7gh4BLUCcW3x6UvA7Z2x3AueIgzWIn9G+hFlESIg==" saltValue="0FNdRu+Wqu+TM3iHzy87gw==" spinCount="100000" sheet="1" objects="1" scenarios="1"/>
  <mergeCells count="81">
    <mergeCell ref="K39:M39"/>
    <mergeCell ref="L40:M40"/>
    <mergeCell ref="B36:F36"/>
    <mergeCell ref="B37:F37"/>
    <mergeCell ref="B38:F38"/>
    <mergeCell ref="B39:F39"/>
    <mergeCell ref="C40:F40"/>
    <mergeCell ref="K20:M20"/>
    <mergeCell ref="K21:M22"/>
    <mergeCell ref="A6:F6"/>
    <mergeCell ref="J6:M6"/>
    <mergeCell ref="K38:M38"/>
    <mergeCell ref="A32:H32"/>
    <mergeCell ref="C27:F27"/>
    <mergeCell ref="C28:F28"/>
    <mergeCell ref="A19:H19"/>
    <mergeCell ref="B23:F23"/>
    <mergeCell ref="B26:F26"/>
    <mergeCell ref="B13:F13"/>
    <mergeCell ref="B14:F14"/>
    <mergeCell ref="K33:M33"/>
    <mergeCell ref="A1:O1"/>
    <mergeCell ref="D58:F58"/>
    <mergeCell ref="A7:H7"/>
    <mergeCell ref="B11:F11"/>
    <mergeCell ref="B12:F12"/>
    <mergeCell ref="A4:B4"/>
    <mergeCell ref="A3:F3"/>
    <mergeCell ref="C16:F16"/>
    <mergeCell ref="C15:F15"/>
    <mergeCell ref="E4:F4"/>
    <mergeCell ref="B24:F24"/>
    <mergeCell ref="C41:F41"/>
    <mergeCell ref="J7:O7"/>
    <mergeCell ref="K11:M11"/>
    <mergeCell ref="K12:M12"/>
    <mergeCell ref="K13:M13"/>
    <mergeCell ref="B47:F48"/>
    <mergeCell ref="K47:M48"/>
    <mergeCell ref="B8:F8"/>
    <mergeCell ref="B9:F10"/>
    <mergeCell ref="B20:F20"/>
    <mergeCell ref="B21:F22"/>
    <mergeCell ref="B33:F33"/>
    <mergeCell ref="B34:F35"/>
    <mergeCell ref="B25:F25"/>
    <mergeCell ref="K14:M14"/>
    <mergeCell ref="L15:M15"/>
    <mergeCell ref="L16:M16"/>
    <mergeCell ref="J19:O19"/>
    <mergeCell ref="K23:M23"/>
    <mergeCell ref="K24:M24"/>
    <mergeCell ref="K25:M25"/>
    <mergeCell ref="J3:L3"/>
    <mergeCell ref="J4:L4"/>
    <mergeCell ref="A45:H45"/>
    <mergeCell ref="J45:O45"/>
    <mergeCell ref="B46:F46"/>
    <mergeCell ref="K46:M46"/>
    <mergeCell ref="K26:M26"/>
    <mergeCell ref="L27:M27"/>
    <mergeCell ref="L41:M41"/>
    <mergeCell ref="L28:M28"/>
    <mergeCell ref="J32:O32"/>
    <mergeCell ref="K36:M36"/>
    <mergeCell ref="K37:M37"/>
    <mergeCell ref="K34:M35"/>
    <mergeCell ref="K8:M8"/>
    <mergeCell ref="K9:M10"/>
    <mergeCell ref="C54:F54"/>
    <mergeCell ref="L54:M54"/>
    <mergeCell ref="B49:F49"/>
    <mergeCell ref="K49:M49"/>
    <mergeCell ref="B50:F50"/>
    <mergeCell ref="K50:M50"/>
    <mergeCell ref="B51:F51"/>
    <mergeCell ref="K51:M51"/>
    <mergeCell ref="B52:F52"/>
    <mergeCell ref="K52:M52"/>
    <mergeCell ref="C53:F53"/>
    <mergeCell ref="L53:M53"/>
  </mergeCells>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57C0-7465-4577-9C73-6D16CF618BCD}">
  <dimension ref="A1:Q41"/>
  <sheetViews>
    <sheetView workbookViewId="0">
      <selection activeCell="I16" sqref="I16"/>
    </sheetView>
  </sheetViews>
  <sheetFormatPr defaultRowHeight="14.4" x14ac:dyDescent="0.3"/>
  <cols>
    <col min="1" max="1" width="14.88671875" customWidth="1"/>
    <col min="2" max="2" width="18.88671875" customWidth="1"/>
    <col min="3" max="3" width="16.6640625" customWidth="1"/>
    <col min="4" max="4" width="11.44140625" customWidth="1"/>
    <col min="5" max="5" width="19.109375" customWidth="1"/>
    <col min="6" max="6" width="15.44140625" customWidth="1"/>
    <col min="7" max="8" width="15.88671875" customWidth="1"/>
    <col min="11" max="11" width="18.88671875" customWidth="1"/>
    <col min="12" max="12" width="16.6640625" customWidth="1"/>
    <col min="13" max="13" width="11.44140625" customWidth="1"/>
    <col min="14" max="14" width="19.109375" customWidth="1"/>
    <col min="15" max="15" width="15.44140625" customWidth="1"/>
    <col min="16" max="17" width="15.88671875" customWidth="1"/>
  </cols>
  <sheetData>
    <row r="1" spans="1:17" ht="21" customHeight="1" x14ac:dyDescent="0.3">
      <c r="A1" s="150" t="s">
        <v>40</v>
      </c>
      <c r="B1" s="128"/>
      <c r="C1" s="128"/>
      <c r="D1" s="128"/>
      <c r="E1" s="128"/>
      <c r="F1" s="128"/>
      <c r="G1" s="128"/>
      <c r="H1" s="128"/>
      <c r="I1" s="128"/>
      <c r="J1" s="128"/>
      <c r="K1" s="128"/>
      <c r="L1" s="128"/>
      <c r="M1" s="128"/>
      <c r="N1" s="128"/>
      <c r="O1" s="128"/>
      <c r="P1" s="128"/>
      <c r="Q1" s="128"/>
    </row>
    <row r="2" spans="1:17" ht="52.2" x14ac:dyDescent="0.3">
      <c r="A2" s="168" t="s">
        <v>41</v>
      </c>
      <c r="B2" s="169"/>
      <c r="C2" s="169" t="s">
        <v>42</v>
      </c>
      <c r="D2" s="169"/>
      <c r="E2" s="169"/>
      <c r="F2" s="169"/>
      <c r="G2" s="66" t="s">
        <v>43</v>
      </c>
      <c r="H2" s="3" t="s">
        <v>25</v>
      </c>
      <c r="J2" s="168" t="s">
        <v>41</v>
      </c>
      <c r="K2" s="169"/>
      <c r="L2" s="169" t="s">
        <v>42</v>
      </c>
      <c r="M2" s="169"/>
      <c r="N2" s="169"/>
      <c r="O2" s="169"/>
      <c r="P2" s="66" t="s">
        <v>43</v>
      </c>
      <c r="Q2" s="3" t="s">
        <v>25</v>
      </c>
    </row>
    <row r="3" spans="1:17" ht="15.6" x14ac:dyDescent="0.3">
      <c r="A3" s="151" t="s">
        <v>44</v>
      </c>
      <c r="B3" s="151"/>
      <c r="C3" s="152" t="s">
        <v>45</v>
      </c>
      <c r="D3" s="152"/>
      <c r="E3" s="152"/>
      <c r="F3" s="152"/>
      <c r="G3" s="152"/>
      <c r="H3" s="152"/>
      <c r="J3" s="151" t="s">
        <v>93</v>
      </c>
      <c r="K3" s="151"/>
      <c r="L3" s="152" t="s">
        <v>45</v>
      </c>
      <c r="M3" s="152"/>
      <c r="N3" s="152"/>
      <c r="O3" s="152"/>
      <c r="P3" s="152"/>
      <c r="Q3" s="152"/>
    </row>
    <row r="4" spans="1:17" ht="15.6" x14ac:dyDescent="0.3">
      <c r="A4" s="5"/>
      <c r="B4" s="153" t="s">
        <v>46</v>
      </c>
      <c r="C4" s="154"/>
      <c r="D4" s="154"/>
      <c r="E4" s="154"/>
      <c r="F4" s="155"/>
      <c r="J4" s="5"/>
      <c r="K4" s="153" t="s">
        <v>46</v>
      </c>
      <c r="L4" s="154"/>
      <c r="M4" s="154"/>
      <c r="N4" s="154"/>
      <c r="O4" s="155"/>
    </row>
    <row r="5" spans="1:17" ht="15.6" x14ac:dyDescent="0.3">
      <c r="A5" s="5"/>
      <c r="B5" s="156"/>
      <c r="C5" s="157"/>
      <c r="D5" s="157"/>
      <c r="E5" s="157"/>
      <c r="F5" s="158"/>
      <c r="J5" s="5"/>
      <c r="K5" s="156"/>
      <c r="L5" s="157"/>
      <c r="M5" s="157"/>
      <c r="N5" s="157"/>
      <c r="O5" s="158"/>
    </row>
    <row r="6" spans="1:17" ht="17.399999999999999" x14ac:dyDescent="0.3">
      <c r="A6" s="5"/>
      <c r="B6" s="40" t="s">
        <v>47</v>
      </c>
      <c r="C6" s="159" t="s">
        <v>48</v>
      </c>
      <c r="D6" s="159"/>
      <c r="E6" s="65" t="s">
        <v>49</v>
      </c>
      <c r="F6" s="41" t="s">
        <v>50</v>
      </c>
      <c r="G6" s="4" t="s">
        <v>51</v>
      </c>
      <c r="J6" s="5"/>
      <c r="K6" s="40" t="s">
        <v>47</v>
      </c>
      <c r="L6" s="159" t="s">
        <v>48</v>
      </c>
      <c r="M6" s="159"/>
      <c r="N6" s="65" t="s">
        <v>49</v>
      </c>
      <c r="O6" s="41" t="s">
        <v>50</v>
      </c>
      <c r="P6" s="4" t="s">
        <v>51</v>
      </c>
    </row>
    <row r="7" spans="1:17" ht="15.6" x14ac:dyDescent="0.3">
      <c r="A7" s="5"/>
      <c r="B7" s="28" t="s">
        <v>52</v>
      </c>
      <c r="C7" s="160">
        <v>0</v>
      </c>
      <c r="D7" s="160"/>
      <c r="E7" s="67">
        <v>0</v>
      </c>
      <c r="F7" s="29">
        <v>0</v>
      </c>
      <c r="G7" s="71">
        <f>C7*E7*F7</f>
        <v>0</v>
      </c>
      <c r="J7" s="5"/>
      <c r="K7" s="28" t="s">
        <v>52</v>
      </c>
      <c r="L7" s="160">
        <v>0</v>
      </c>
      <c r="M7" s="160"/>
      <c r="N7" s="67">
        <v>0</v>
      </c>
      <c r="O7" s="29">
        <v>0</v>
      </c>
      <c r="P7" s="71">
        <f>L7*N7*O7</f>
        <v>0</v>
      </c>
    </row>
    <row r="8" spans="1:17" ht="15.6" x14ac:dyDescent="0.3">
      <c r="A8" s="5"/>
      <c r="B8" s="161" t="s">
        <v>53</v>
      </c>
      <c r="C8" s="163" t="s">
        <v>54</v>
      </c>
      <c r="D8" s="163"/>
      <c r="E8" s="163" t="s">
        <v>55</v>
      </c>
      <c r="F8" s="164"/>
      <c r="J8" s="5"/>
      <c r="K8" s="161" t="s">
        <v>53</v>
      </c>
      <c r="L8" s="163" t="s">
        <v>54</v>
      </c>
      <c r="M8" s="163"/>
      <c r="N8" s="163" t="s">
        <v>55</v>
      </c>
      <c r="O8" s="164"/>
    </row>
    <row r="9" spans="1:17" ht="15.6" x14ac:dyDescent="0.3">
      <c r="A9" s="5"/>
      <c r="B9" s="162"/>
      <c r="C9" s="166">
        <v>0</v>
      </c>
      <c r="D9" s="167"/>
      <c r="E9" s="160">
        <v>0</v>
      </c>
      <c r="F9" s="165"/>
      <c r="G9" s="71">
        <f>C9*E9</f>
        <v>0</v>
      </c>
      <c r="J9" s="5"/>
      <c r="K9" s="162"/>
      <c r="L9" s="166">
        <v>0</v>
      </c>
      <c r="M9" s="167"/>
      <c r="N9" s="160">
        <v>0</v>
      </c>
      <c r="O9" s="165"/>
      <c r="P9" s="71">
        <f>L9*N9</f>
        <v>0</v>
      </c>
    </row>
    <row r="10" spans="1:17" ht="15.6" x14ac:dyDescent="0.3">
      <c r="A10" s="5"/>
      <c r="B10" s="142" t="s">
        <v>56</v>
      </c>
      <c r="C10" s="143"/>
      <c r="D10" s="143"/>
      <c r="E10" s="42" t="s">
        <v>57</v>
      </c>
      <c r="F10" s="32"/>
      <c r="G10" s="31"/>
      <c r="J10" s="5"/>
      <c r="K10" s="142" t="s">
        <v>56</v>
      </c>
      <c r="L10" s="143"/>
      <c r="M10" s="143"/>
      <c r="N10" s="42" t="s">
        <v>57</v>
      </c>
      <c r="O10" s="32"/>
      <c r="P10" s="31"/>
    </row>
    <row r="11" spans="1:17" ht="15.6" x14ac:dyDescent="0.3">
      <c r="A11" s="5"/>
      <c r="B11" s="144" t="s">
        <v>58</v>
      </c>
      <c r="C11" s="145"/>
      <c r="D11" s="145"/>
      <c r="E11" s="33">
        <v>0</v>
      </c>
      <c r="F11" s="53">
        <v>0.28999999999999998</v>
      </c>
      <c r="G11" s="30">
        <f>F11*E11</f>
        <v>0</v>
      </c>
      <c r="H11" s="17"/>
      <c r="J11" s="5"/>
      <c r="K11" s="144" t="s">
        <v>58</v>
      </c>
      <c r="L11" s="145"/>
      <c r="M11" s="145"/>
      <c r="N11" s="33">
        <v>0</v>
      </c>
      <c r="O11" s="53">
        <v>0.28999999999999998</v>
      </c>
      <c r="P11" s="30">
        <f>O11*N11</f>
        <v>0</v>
      </c>
      <c r="Q11" s="17"/>
    </row>
    <row r="12" spans="1:17" ht="15.6" x14ac:dyDescent="0.3">
      <c r="A12" s="5"/>
      <c r="G12" s="18">
        <f>G7+G9+G11</f>
        <v>0</v>
      </c>
      <c r="H12" s="54"/>
      <c r="J12" s="5"/>
      <c r="P12" s="18">
        <f>P7+P9+P11</f>
        <v>0</v>
      </c>
      <c r="Q12" s="54"/>
    </row>
    <row r="13" spans="1:17" ht="15.6" x14ac:dyDescent="0.3">
      <c r="A13" s="5"/>
      <c r="B13" s="5"/>
      <c r="C13" s="5"/>
      <c r="D13" s="5"/>
      <c r="E13" s="5"/>
      <c r="F13" s="6"/>
      <c r="J13" s="5"/>
      <c r="K13" s="5"/>
      <c r="L13" s="5"/>
      <c r="M13" s="5"/>
      <c r="N13" s="5"/>
      <c r="O13" s="6"/>
    </row>
    <row r="14" spans="1:17" ht="15.6" x14ac:dyDescent="0.3">
      <c r="A14" s="151" t="s">
        <v>59</v>
      </c>
      <c r="B14" s="151"/>
      <c r="C14" s="152" t="s">
        <v>45</v>
      </c>
      <c r="D14" s="152"/>
      <c r="E14" s="152"/>
      <c r="F14" s="152"/>
      <c r="G14" s="152"/>
      <c r="H14" s="152"/>
      <c r="J14" s="151" t="s">
        <v>94</v>
      </c>
      <c r="K14" s="151"/>
      <c r="L14" s="152" t="s">
        <v>45</v>
      </c>
      <c r="M14" s="152"/>
      <c r="N14" s="152"/>
      <c r="O14" s="152"/>
      <c r="P14" s="152"/>
      <c r="Q14" s="152"/>
    </row>
    <row r="15" spans="1:17" ht="15.6" x14ac:dyDescent="0.3">
      <c r="A15" s="5"/>
      <c r="B15" s="153" t="s">
        <v>46</v>
      </c>
      <c r="C15" s="154"/>
      <c r="D15" s="154"/>
      <c r="E15" s="154"/>
      <c r="F15" s="155"/>
      <c r="J15" s="5"/>
      <c r="K15" s="153" t="s">
        <v>46</v>
      </c>
      <c r="L15" s="154"/>
      <c r="M15" s="154"/>
      <c r="N15" s="154"/>
      <c r="O15" s="155"/>
    </row>
    <row r="16" spans="1:17" ht="15.6" x14ac:dyDescent="0.3">
      <c r="A16" s="5"/>
      <c r="B16" s="156"/>
      <c r="C16" s="157"/>
      <c r="D16" s="157"/>
      <c r="E16" s="157"/>
      <c r="F16" s="158"/>
      <c r="J16" s="5"/>
      <c r="K16" s="156"/>
      <c r="L16" s="157"/>
      <c r="M16" s="157"/>
      <c r="N16" s="157"/>
      <c r="O16" s="158"/>
    </row>
    <row r="17" spans="1:17" ht="17.399999999999999" x14ac:dyDescent="0.3">
      <c r="A17" s="5"/>
      <c r="B17" s="40" t="s">
        <v>47</v>
      </c>
      <c r="C17" s="159" t="s">
        <v>48</v>
      </c>
      <c r="D17" s="159"/>
      <c r="E17" s="65" t="s">
        <v>49</v>
      </c>
      <c r="F17" s="41" t="s">
        <v>50</v>
      </c>
      <c r="G17" s="4" t="s">
        <v>51</v>
      </c>
      <c r="J17" s="5"/>
      <c r="K17" s="40" t="s">
        <v>47</v>
      </c>
      <c r="L17" s="159" t="s">
        <v>48</v>
      </c>
      <c r="M17" s="159"/>
      <c r="N17" s="65" t="s">
        <v>49</v>
      </c>
      <c r="O17" s="41" t="s">
        <v>50</v>
      </c>
      <c r="P17" s="4" t="s">
        <v>51</v>
      </c>
    </row>
    <row r="18" spans="1:17" ht="15.6" x14ac:dyDescent="0.3">
      <c r="A18" s="5"/>
      <c r="B18" s="28" t="s">
        <v>52</v>
      </c>
      <c r="C18" s="160">
        <v>0</v>
      </c>
      <c r="D18" s="160"/>
      <c r="E18" s="67">
        <v>0</v>
      </c>
      <c r="F18" s="29">
        <v>0</v>
      </c>
      <c r="G18" s="71">
        <f>C18*E18*F18</f>
        <v>0</v>
      </c>
      <c r="J18" s="5"/>
      <c r="K18" s="28" t="s">
        <v>52</v>
      </c>
      <c r="L18" s="160">
        <v>0</v>
      </c>
      <c r="M18" s="160"/>
      <c r="N18" s="67">
        <v>0</v>
      </c>
      <c r="O18" s="29">
        <v>0</v>
      </c>
      <c r="P18" s="71">
        <f>L18*N18*O18</f>
        <v>0</v>
      </c>
    </row>
    <row r="19" spans="1:17" ht="15.6" x14ac:dyDescent="0.3">
      <c r="A19" s="5"/>
      <c r="B19" s="161" t="s">
        <v>53</v>
      </c>
      <c r="C19" s="163" t="s">
        <v>54</v>
      </c>
      <c r="D19" s="163"/>
      <c r="E19" s="163" t="s">
        <v>55</v>
      </c>
      <c r="F19" s="164"/>
      <c r="J19" s="5"/>
      <c r="K19" s="161" t="s">
        <v>53</v>
      </c>
      <c r="L19" s="163" t="s">
        <v>54</v>
      </c>
      <c r="M19" s="163"/>
      <c r="N19" s="163" t="s">
        <v>55</v>
      </c>
      <c r="O19" s="164"/>
    </row>
    <row r="20" spans="1:17" ht="15.6" x14ac:dyDescent="0.3">
      <c r="A20" s="5"/>
      <c r="B20" s="162"/>
      <c r="C20" s="166">
        <v>0</v>
      </c>
      <c r="D20" s="167"/>
      <c r="E20" s="160">
        <v>0</v>
      </c>
      <c r="F20" s="165"/>
      <c r="G20" s="71">
        <f>C20*E20</f>
        <v>0</v>
      </c>
      <c r="J20" s="5"/>
      <c r="K20" s="162"/>
      <c r="L20" s="166">
        <v>0</v>
      </c>
      <c r="M20" s="167"/>
      <c r="N20" s="160">
        <v>0</v>
      </c>
      <c r="O20" s="165"/>
      <c r="P20" s="71">
        <f>L20*N20</f>
        <v>0</v>
      </c>
    </row>
    <row r="21" spans="1:17" ht="15.6" x14ac:dyDescent="0.3">
      <c r="A21" s="5"/>
      <c r="B21" s="142" t="s">
        <v>56</v>
      </c>
      <c r="C21" s="143"/>
      <c r="D21" s="143"/>
      <c r="E21" s="42" t="s">
        <v>57</v>
      </c>
      <c r="F21" s="32"/>
      <c r="G21" s="31"/>
      <c r="J21" s="5"/>
      <c r="K21" s="142" t="s">
        <v>56</v>
      </c>
      <c r="L21" s="143"/>
      <c r="M21" s="143"/>
      <c r="N21" s="42" t="s">
        <v>57</v>
      </c>
      <c r="O21" s="32"/>
      <c r="P21" s="31"/>
    </row>
    <row r="22" spans="1:17" ht="15.6" x14ac:dyDescent="0.3">
      <c r="A22" s="5"/>
      <c r="B22" s="144" t="s">
        <v>58</v>
      </c>
      <c r="C22" s="145"/>
      <c r="D22" s="145"/>
      <c r="E22" s="33">
        <v>0</v>
      </c>
      <c r="F22" s="53">
        <v>0.28999999999999998</v>
      </c>
      <c r="G22" s="30">
        <f>F22*E22</f>
        <v>0</v>
      </c>
      <c r="H22" s="17"/>
      <c r="J22" s="5"/>
      <c r="K22" s="144" t="s">
        <v>58</v>
      </c>
      <c r="L22" s="145"/>
      <c r="M22" s="145"/>
      <c r="N22" s="33">
        <v>0</v>
      </c>
      <c r="O22" s="53">
        <v>0.28999999999999998</v>
      </c>
      <c r="P22" s="30">
        <f>O22*N22</f>
        <v>0</v>
      </c>
      <c r="Q22" s="17"/>
    </row>
    <row r="23" spans="1:17" ht="15.6" x14ac:dyDescent="0.3">
      <c r="A23" s="5"/>
      <c r="G23" s="18">
        <f>G18+G20+G22</f>
        <v>0</v>
      </c>
      <c r="H23" s="54"/>
      <c r="J23" s="5"/>
      <c r="P23" s="18">
        <f>P18+P20+P22</f>
        <v>0</v>
      </c>
      <c r="Q23" s="54"/>
    </row>
    <row r="24" spans="1:17" ht="15.6" x14ac:dyDescent="0.3">
      <c r="A24" s="5"/>
      <c r="B24" s="5"/>
      <c r="C24" s="5"/>
      <c r="D24" s="5"/>
      <c r="E24" s="5"/>
      <c r="F24" s="6"/>
      <c r="J24" s="5"/>
      <c r="K24" s="5"/>
      <c r="L24" s="5"/>
      <c r="M24" s="5"/>
      <c r="N24" s="5"/>
      <c r="O24" s="6"/>
    </row>
    <row r="25" spans="1:17" ht="15.6" x14ac:dyDescent="0.3">
      <c r="A25" s="151" t="s">
        <v>60</v>
      </c>
      <c r="B25" s="151"/>
      <c r="C25" s="152" t="s">
        <v>45</v>
      </c>
      <c r="D25" s="152"/>
      <c r="E25" s="152"/>
      <c r="F25" s="152"/>
      <c r="G25" s="152"/>
      <c r="H25" s="152"/>
      <c r="J25" s="151" t="s">
        <v>95</v>
      </c>
      <c r="K25" s="151"/>
      <c r="L25" s="152" t="s">
        <v>45</v>
      </c>
      <c r="M25" s="152"/>
      <c r="N25" s="152"/>
      <c r="O25" s="152"/>
      <c r="P25" s="152"/>
      <c r="Q25" s="152"/>
    </row>
    <row r="26" spans="1:17" ht="15.6" x14ac:dyDescent="0.3">
      <c r="A26" s="5"/>
      <c r="B26" s="153" t="s">
        <v>46</v>
      </c>
      <c r="C26" s="154"/>
      <c r="D26" s="154"/>
      <c r="E26" s="154"/>
      <c r="F26" s="155"/>
      <c r="J26" s="5"/>
      <c r="K26" s="153" t="s">
        <v>46</v>
      </c>
      <c r="L26" s="154"/>
      <c r="M26" s="154"/>
      <c r="N26" s="154"/>
      <c r="O26" s="155"/>
    </row>
    <row r="27" spans="1:17" ht="15.6" x14ac:dyDescent="0.3">
      <c r="A27" s="5"/>
      <c r="B27" s="156"/>
      <c r="C27" s="157"/>
      <c r="D27" s="157"/>
      <c r="E27" s="157"/>
      <c r="F27" s="158"/>
      <c r="J27" s="5"/>
      <c r="K27" s="156"/>
      <c r="L27" s="157"/>
      <c r="M27" s="157"/>
      <c r="N27" s="157"/>
      <c r="O27" s="158"/>
    </row>
    <row r="28" spans="1:17" ht="17.399999999999999" x14ac:dyDescent="0.3">
      <c r="A28" s="5"/>
      <c r="B28" s="40" t="s">
        <v>47</v>
      </c>
      <c r="C28" s="159" t="s">
        <v>48</v>
      </c>
      <c r="D28" s="159"/>
      <c r="E28" s="65" t="s">
        <v>49</v>
      </c>
      <c r="F28" s="41" t="s">
        <v>50</v>
      </c>
      <c r="G28" s="4" t="s">
        <v>51</v>
      </c>
      <c r="J28" s="5"/>
      <c r="K28" s="40" t="s">
        <v>47</v>
      </c>
      <c r="L28" s="159" t="s">
        <v>48</v>
      </c>
      <c r="M28" s="159"/>
      <c r="N28" s="65" t="s">
        <v>49</v>
      </c>
      <c r="O28" s="41" t="s">
        <v>50</v>
      </c>
      <c r="P28" s="4" t="s">
        <v>51</v>
      </c>
    </row>
    <row r="29" spans="1:17" ht="15.6" x14ac:dyDescent="0.3">
      <c r="A29" s="5"/>
      <c r="B29" s="28" t="s">
        <v>52</v>
      </c>
      <c r="C29" s="160">
        <v>0</v>
      </c>
      <c r="D29" s="160"/>
      <c r="E29" s="67">
        <v>0</v>
      </c>
      <c r="F29" s="29">
        <v>0</v>
      </c>
      <c r="G29" s="71">
        <f>C29*E29*F29</f>
        <v>0</v>
      </c>
      <c r="J29" s="5"/>
      <c r="K29" s="28" t="s">
        <v>52</v>
      </c>
      <c r="L29" s="160">
        <v>0</v>
      </c>
      <c r="M29" s="160"/>
      <c r="N29" s="67">
        <v>0</v>
      </c>
      <c r="O29" s="29">
        <v>0</v>
      </c>
      <c r="P29" s="71">
        <f>L29*N29*O29</f>
        <v>0</v>
      </c>
    </row>
    <row r="30" spans="1:17" ht="15.6" x14ac:dyDescent="0.3">
      <c r="A30" s="5"/>
      <c r="B30" s="161" t="s">
        <v>53</v>
      </c>
      <c r="C30" s="163" t="s">
        <v>54</v>
      </c>
      <c r="D30" s="163"/>
      <c r="E30" s="163" t="s">
        <v>55</v>
      </c>
      <c r="F30" s="164"/>
      <c r="J30" s="5"/>
      <c r="K30" s="161" t="s">
        <v>53</v>
      </c>
      <c r="L30" s="163" t="s">
        <v>54</v>
      </c>
      <c r="M30" s="163"/>
      <c r="N30" s="163" t="s">
        <v>55</v>
      </c>
      <c r="O30" s="164"/>
    </row>
    <row r="31" spans="1:17" ht="15.6" x14ac:dyDescent="0.3">
      <c r="A31" s="5"/>
      <c r="B31" s="162"/>
      <c r="C31" s="166">
        <v>0</v>
      </c>
      <c r="D31" s="167"/>
      <c r="E31" s="160">
        <v>0</v>
      </c>
      <c r="F31" s="165"/>
      <c r="G31" s="71">
        <f>C31*E31</f>
        <v>0</v>
      </c>
      <c r="J31" s="5"/>
      <c r="K31" s="162"/>
      <c r="L31" s="166">
        <v>0</v>
      </c>
      <c r="M31" s="167"/>
      <c r="N31" s="160">
        <v>0</v>
      </c>
      <c r="O31" s="165"/>
      <c r="P31" s="71">
        <f>L31*N31</f>
        <v>0</v>
      </c>
    </row>
    <row r="32" spans="1:17" ht="15.6" x14ac:dyDescent="0.3">
      <c r="A32" s="5"/>
      <c r="B32" s="142" t="s">
        <v>56</v>
      </c>
      <c r="C32" s="143"/>
      <c r="D32" s="143"/>
      <c r="E32" s="42" t="s">
        <v>57</v>
      </c>
      <c r="F32" s="32"/>
      <c r="G32" s="31"/>
      <c r="J32" s="5"/>
      <c r="K32" s="142" t="s">
        <v>56</v>
      </c>
      <c r="L32" s="143"/>
      <c r="M32" s="143"/>
      <c r="N32" s="42" t="s">
        <v>57</v>
      </c>
      <c r="O32" s="32"/>
      <c r="P32" s="31"/>
    </row>
    <row r="33" spans="1:17" ht="15.6" x14ac:dyDescent="0.3">
      <c r="A33" s="5"/>
      <c r="B33" s="144" t="s">
        <v>58</v>
      </c>
      <c r="C33" s="145"/>
      <c r="D33" s="145"/>
      <c r="E33" s="33">
        <v>0</v>
      </c>
      <c r="F33" s="53">
        <v>0.28999999999999998</v>
      </c>
      <c r="G33" s="30">
        <f>F33*E33</f>
        <v>0</v>
      </c>
      <c r="H33" s="17"/>
      <c r="J33" s="5"/>
      <c r="K33" s="144" t="s">
        <v>58</v>
      </c>
      <c r="L33" s="145"/>
      <c r="M33" s="145"/>
      <c r="N33" s="33">
        <v>0</v>
      </c>
      <c r="O33" s="53">
        <v>0.28999999999999998</v>
      </c>
      <c r="P33" s="30">
        <f>O33*N33</f>
        <v>0</v>
      </c>
      <c r="Q33" s="17"/>
    </row>
    <row r="34" spans="1:17" ht="15.6" x14ac:dyDescent="0.3">
      <c r="A34" s="5"/>
      <c r="G34" s="18">
        <f>G29+G31+G33</f>
        <v>0</v>
      </c>
      <c r="H34" s="54"/>
      <c r="J34" s="5"/>
      <c r="P34" s="18">
        <f>P29+P31+P33</f>
        <v>0</v>
      </c>
      <c r="Q34" s="54"/>
    </row>
    <row r="35" spans="1:17" ht="15.6" x14ac:dyDescent="0.3">
      <c r="A35" s="5"/>
      <c r="G35" s="47"/>
      <c r="H35" s="47"/>
      <c r="J35" s="5"/>
      <c r="P35" s="47"/>
      <c r="Q35" s="47"/>
    </row>
    <row r="36" spans="1:17" ht="15.6" x14ac:dyDescent="0.3">
      <c r="A36" s="5"/>
      <c r="B36" s="5"/>
      <c r="C36" s="5"/>
      <c r="D36" s="5"/>
      <c r="E36" s="5"/>
      <c r="F36" s="5"/>
      <c r="G36" s="5"/>
      <c r="H36" s="5"/>
      <c r="J36" s="5"/>
      <c r="K36" s="5"/>
      <c r="L36" s="5"/>
      <c r="M36" s="5"/>
      <c r="N36" s="5"/>
      <c r="O36" s="5"/>
      <c r="P36" s="5"/>
      <c r="Q36" s="5"/>
    </row>
    <row r="37" spans="1:17" ht="17.399999999999999" x14ac:dyDescent="0.3">
      <c r="A37" s="5"/>
      <c r="B37" s="5"/>
      <c r="D37" s="170" t="s">
        <v>61</v>
      </c>
      <c r="E37" s="171"/>
      <c r="F37" s="172"/>
      <c r="G37" s="21">
        <f>G12+G23+G34+P12+P23+P34</f>
        <v>0</v>
      </c>
      <c r="H37" s="55">
        <f>H12+H23+H34+Q12+Q23+Q34</f>
        <v>0</v>
      </c>
      <c r="J37" s="5"/>
      <c r="K37" s="5"/>
      <c r="M37" s="46"/>
      <c r="N37" s="46"/>
      <c r="O37" s="46"/>
      <c r="P37" s="19"/>
      <c r="Q37" s="47"/>
    </row>
    <row r="40" spans="1:17" ht="21" x14ac:dyDescent="0.4">
      <c r="G40" s="101" t="s">
        <v>19</v>
      </c>
      <c r="H40" s="102"/>
      <c r="I40" s="102"/>
      <c r="J40" s="102"/>
      <c r="K40" s="146"/>
      <c r="L40" s="45">
        <f>G37+'Event Requests'!G58</f>
        <v>0</v>
      </c>
    </row>
    <row r="41" spans="1:17" ht="21" x14ac:dyDescent="0.4">
      <c r="G41" s="147" t="s">
        <v>22</v>
      </c>
      <c r="H41" s="148"/>
      <c r="I41" s="148"/>
      <c r="J41" s="148"/>
      <c r="K41" s="149"/>
      <c r="L41" s="56">
        <f>H37+'Event Requests'!H58</f>
        <v>0</v>
      </c>
    </row>
  </sheetData>
  <sheetProtection algorithmName="SHA-512" hashValue="BbW4+zEKExShvqsgLzTh5qYdF5gOfUBbvnUM0eBUeulROdEhKz+kspyuewtblbRgLZgTNxUhz5PCv8av/gbwZw==" saltValue="mt6ZGwsnQTviINjV5JTdMQ==" spinCount="100000" sheet="1" objects="1" scenarios="1"/>
  <mergeCells count="80">
    <mergeCell ref="D37:F37"/>
    <mergeCell ref="E8:F8"/>
    <mergeCell ref="C9:D9"/>
    <mergeCell ref="C31:D31"/>
    <mergeCell ref="B33:D33"/>
    <mergeCell ref="B30:B31"/>
    <mergeCell ref="C30:D30"/>
    <mergeCell ref="E20:F20"/>
    <mergeCell ref="B21:D21"/>
    <mergeCell ref="C29:D29"/>
    <mergeCell ref="B11:D11"/>
    <mergeCell ref="C17:D17"/>
    <mergeCell ref="B22:D22"/>
    <mergeCell ref="C28:D28"/>
    <mergeCell ref="B8:B9"/>
    <mergeCell ref="B10:D10"/>
    <mergeCell ref="B32:D32"/>
    <mergeCell ref="E19:F19"/>
    <mergeCell ref="C20:D20"/>
    <mergeCell ref="B4:F5"/>
    <mergeCell ref="B15:F16"/>
    <mergeCell ref="B19:B20"/>
    <mergeCell ref="C6:D6"/>
    <mergeCell ref="A2:B2"/>
    <mergeCell ref="C2:F2"/>
    <mergeCell ref="B26:F27"/>
    <mergeCell ref="E30:F30"/>
    <mergeCell ref="E31:F31"/>
    <mergeCell ref="A25:B25"/>
    <mergeCell ref="C25:H25"/>
    <mergeCell ref="C8:D8"/>
    <mergeCell ref="C7:D7"/>
    <mergeCell ref="E9:F9"/>
    <mergeCell ref="C19:D19"/>
    <mergeCell ref="A3:B3"/>
    <mergeCell ref="C3:H3"/>
    <mergeCell ref="A14:B14"/>
    <mergeCell ref="C14:H14"/>
    <mergeCell ref="C18:D18"/>
    <mergeCell ref="L7:M7"/>
    <mergeCell ref="J2:K2"/>
    <mergeCell ref="K8:K9"/>
    <mergeCell ref="J14:K14"/>
    <mergeCell ref="K21:M21"/>
    <mergeCell ref="L9:M9"/>
    <mergeCell ref="L2:O2"/>
    <mergeCell ref="J3:K3"/>
    <mergeCell ref="L3:Q3"/>
    <mergeCell ref="K4:O5"/>
    <mergeCell ref="L6:M6"/>
    <mergeCell ref="L20:M20"/>
    <mergeCell ref="N20:O20"/>
    <mergeCell ref="L8:M8"/>
    <mergeCell ref="N8:O8"/>
    <mergeCell ref="K30:K31"/>
    <mergeCell ref="L30:M30"/>
    <mergeCell ref="N30:O30"/>
    <mergeCell ref="L31:M31"/>
    <mergeCell ref="N31:O31"/>
    <mergeCell ref="L29:M29"/>
    <mergeCell ref="N9:O9"/>
    <mergeCell ref="K10:M10"/>
    <mergeCell ref="K11:M11"/>
    <mergeCell ref="K22:M22"/>
    <mergeCell ref="K32:M32"/>
    <mergeCell ref="K33:M33"/>
    <mergeCell ref="G40:K40"/>
    <mergeCell ref="G41:K41"/>
    <mergeCell ref="A1:Q1"/>
    <mergeCell ref="J25:K25"/>
    <mergeCell ref="L25:Q25"/>
    <mergeCell ref="K26:O27"/>
    <mergeCell ref="L28:M28"/>
    <mergeCell ref="L14:Q14"/>
    <mergeCell ref="K15:O16"/>
    <mergeCell ref="L17:M17"/>
    <mergeCell ref="L18:M18"/>
    <mergeCell ref="K19:K20"/>
    <mergeCell ref="L19:M19"/>
    <mergeCell ref="N19:O19"/>
  </mergeCells>
  <dataValidations count="1">
    <dataValidation allowBlank="1" showInputMessage="1" showErrorMessage="1" promptTitle="What to Enter" prompt="If Registration is a blanket cost for a group, DO NOT enter the number of students attending as this will then be multiplied against the registration cost. Instead, just enter 1 as 1 group is going" sqref="C8:C9 C19:C20 D8 D19 C30:C31 D30 L8:L9 L19:L20 M8 M19 L30:L31 M30" xr:uid="{4A9C397A-2786-4DDB-AD87-974C1D82EB31}"/>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B07-8829-40E5-8D96-F7E4AEA0925E}">
  <dimension ref="A1:N85"/>
  <sheetViews>
    <sheetView zoomScale="110" zoomScaleNormal="110" workbookViewId="0">
      <selection activeCell="B5" sqref="B5:E6"/>
    </sheetView>
  </sheetViews>
  <sheetFormatPr defaultColWidth="8.88671875" defaultRowHeight="14.4" x14ac:dyDescent="0.3"/>
  <cols>
    <col min="1" max="1" width="6.88671875" customWidth="1"/>
    <col min="2" max="2" width="21.109375" customWidth="1"/>
    <col min="3" max="3" width="10" customWidth="1"/>
    <col min="4" max="4" width="11.5546875" customWidth="1"/>
    <col min="5" max="5" width="33.33203125" customWidth="1"/>
    <col min="6" max="6" width="15.88671875" customWidth="1"/>
    <col min="7" max="8" width="15.6640625" customWidth="1"/>
    <col min="9" max="9" width="10.6640625" customWidth="1"/>
    <col min="10" max="10" width="25.33203125" customWidth="1"/>
    <col min="11" max="11" width="26.109375" customWidth="1"/>
    <col min="12" max="12" width="30.44140625" customWidth="1"/>
    <col min="13" max="14" width="13.6640625" customWidth="1"/>
    <col min="15" max="15" width="9.109375"/>
  </cols>
  <sheetData>
    <row r="1" spans="1:14" ht="31.5" customHeight="1" x14ac:dyDescent="0.3">
      <c r="A1" s="150" t="s">
        <v>62</v>
      </c>
      <c r="B1" s="128"/>
      <c r="C1" s="128"/>
      <c r="D1" s="128"/>
      <c r="E1" s="128"/>
      <c r="F1" s="128"/>
      <c r="G1" s="128"/>
      <c r="H1" s="128"/>
      <c r="I1" s="128"/>
      <c r="J1" s="128"/>
      <c r="K1" s="128"/>
      <c r="L1" s="128"/>
      <c r="M1" s="128"/>
      <c r="N1" s="196"/>
    </row>
    <row r="2" spans="1:14" ht="48" customHeight="1" x14ac:dyDescent="0.3">
      <c r="A2" s="138" t="s">
        <v>23</v>
      </c>
      <c r="B2" s="139"/>
      <c r="C2" s="139"/>
      <c r="D2" s="139"/>
      <c r="E2" s="139"/>
      <c r="F2" s="13" t="s">
        <v>24</v>
      </c>
      <c r="G2" s="2" t="s">
        <v>25</v>
      </c>
      <c r="H2" s="15"/>
      <c r="I2" s="138" t="s">
        <v>23</v>
      </c>
      <c r="J2" s="139"/>
      <c r="K2" s="139"/>
      <c r="L2" s="139"/>
      <c r="M2" s="13" t="s">
        <v>24</v>
      </c>
      <c r="N2" s="2" t="s">
        <v>25</v>
      </c>
    </row>
    <row r="3" spans="1:14" ht="18" x14ac:dyDescent="0.35">
      <c r="A3" s="107" t="s">
        <v>26</v>
      </c>
      <c r="B3" s="109"/>
      <c r="C3" s="109"/>
      <c r="D3" s="109"/>
      <c r="E3" s="109"/>
      <c r="F3" s="109"/>
      <c r="G3" s="110"/>
      <c r="H3" s="16"/>
      <c r="I3" s="111" t="s">
        <v>37</v>
      </c>
      <c r="J3" s="112"/>
      <c r="K3" s="112"/>
      <c r="L3" s="112"/>
      <c r="M3" s="113"/>
      <c r="N3" s="114"/>
    </row>
    <row r="4" spans="1:14" ht="15.75" customHeight="1" x14ac:dyDescent="0.3">
      <c r="A4" s="5"/>
      <c r="B4" s="115" t="s">
        <v>63</v>
      </c>
      <c r="C4" s="116"/>
      <c r="D4" s="116"/>
      <c r="E4" s="117"/>
      <c r="I4" s="5"/>
      <c r="J4" s="118" t="s">
        <v>64</v>
      </c>
      <c r="K4" s="119"/>
      <c r="L4" s="120"/>
      <c r="M4" s="23"/>
    </row>
    <row r="5" spans="1:14" ht="15.75" customHeight="1" x14ac:dyDescent="0.3">
      <c r="A5" s="5"/>
      <c r="B5" s="124" t="s">
        <v>65</v>
      </c>
      <c r="C5" s="119"/>
      <c r="D5" s="119"/>
      <c r="E5" s="125"/>
      <c r="I5" s="5"/>
      <c r="J5" s="118" t="s">
        <v>66</v>
      </c>
      <c r="K5" s="119"/>
      <c r="L5" s="120"/>
      <c r="M5" s="23"/>
    </row>
    <row r="6" spans="1:14" ht="15.75" customHeight="1" x14ac:dyDescent="0.3">
      <c r="A6" s="5"/>
      <c r="B6" s="126"/>
      <c r="C6" s="122"/>
      <c r="D6" s="122"/>
      <c r="E6" s="127"/>
      <c r="F6" s="4" t="s">
        <v>30</v>
      </c>
      <c r="I6" s="5"/>
      <c r="J6" s="121"/>
      <c r="K6" s="122"/>
      <c r="L6" s="123"/>
      <c r="M6" s="26" t="s">
        <v>30</v>
      </c>
    </row>
    <row r="7" spans="1:14" ht="15.75" customHeight="1" x14ac:dyDescent="0.3">
      <c r="A7" s="5"/>
      <c r="B7" s="90" t="s">
        <v>67</v>
      </c>
      <c r="C7" s="91"/>
      <c r="D7" s="91"/>
      <c r="E7" s="92"/>
      <c r="F7" s="10">
        <v>500</v>
      </c>
      <c r="I7" s="5"/>
      <c r="J7" s="90" t="s">
        <v>68</v>
      </c>
      <c r="K7" s="91"/>
      <c r="L7" s="93"/>
      <c r="M7" s="10">
        <v>200</v>
      </c>
    </row>
    <row r="8" spans="1:14" ht="15.75" customHeight="1" x14ac:dyDescent="0.3">
      <c r="A8" s="5"/>
      <c r="B8" s="94" t="s">
        <v>69</v>
      </c>
      <c r="C8" s="95"/>
      <c r="D8" s="95"/>
      <c r="E8" s="96"/>
      <c r="F8" s="10">
        <v>800</v>
      </c>
      <c r="I8" s="5"/>
      <c r="J8" s="94" t="s">
        <v>70</v>
      </c>
      <c r="K8" s="95"/>
      <c r="L8" s="97"/>
      <c r="M8" s="10">
        <v>750</v>
      </c>
    </row>
    <row r="9" spans="1:14" ht="15.75" customHeight="1" x14ac:dyDescent="0.3">
      <c r="A9" s="5"/>
      <c r="B9" s="94"/>
      <c r="C9" s="95"/>
      <c r="D9" s="95"/>
      <c r="E9" s="96"/>
      <c r="F9" s="10"/>
      <c r="I9" s="5"/>
      <c r="J9" s="94" t="s">
        <v>71</v>
      </c>
      <c r="K9" s="95"/>
      <c r="L9" s="97"/>
      <c r="M9" s="10">
        <v>250</v>
      </c>
    </row>
    <row r="10" spans="1:14" ht="15.75" customHeight="1" x14ac:dyDescent="0.3">
      <c r="A10" s="5"/>
      <c r="B10" s="90"/>
      <c r="C10" s="91"/>
      <c r="D10" s="91"/>
      <c r="E10" s="92"/>
      <c r="F10" s="10"/>
      <c r="I10" s="5"/>
      <c r="J10" s="94"/>
      <c r="K10" s="95"/>
      <c r="L10" s="97"/>
      <c r="M10" s="10"/>
    </row>
    <row r="11" spans="1:14" ht="18" customHeight="1" x14ac:dyDescent="0.3">
      <c r="A11" s="5"/>
      <c r="B11" s="35" t="s">
        <v>31</v>
      </c>
      <c r="C11" s="190"/>
      <c r="D11" s="191"/>
      <c r="E11" s="192"/>
      <c r="F11" s="10"/>
      <c r="I11" s="5"/>
      <c r="J11" s="35" t="s">
        <v>31</v>
      </c>
      <c r="K11" s="88" t="s">
        <v>72</v>
      </c>
      <c r="L11" s="89"/>
      <c r="M11" s="10">
        <v>300</v>
      </c>
    </row>
    <row r="12" spans="1:14" ht="18" customHeight="1" x14ac:dyDescent="0.3">
      <c r="A12" s="5"/>
      <c r="B12" s="36" t="s">
        <v>32</v>
      </c>
      <c r="C12" s="193"/>
      <c r="D12" s="194"/>
      <c r="E12" s="195"/>
      <c r="F12" s="11"/>
      <c r="G12" s="12"/>
      <c r="H12" s="14"/>
      <c r="I12" s="5"/>
      <c r="J12" s="36" t="s">
        <v>32</v>
      </c>
      <c r="K12" s="88" t="s">
        <v>73</v>
      </c>
      <c r="L12" s="89"/>
      <c r="M12" s="11">
        <v>150</v>
      </c>
      <c r="N12" s="12"/>
    </row>
    <row r="13" spans="1:14" ht="15.75" customHeight="1" x14ac:dyDescent="0.3">
      <c r="A13" s="5"/>
      <c r="B13" s="8"/>
      <c r="C13" s="9"/>
      <c r="D13" s="9"/>
      <c r="E13" s="9"/>
      <c r="F13" s="37">
        <f>SUM(F7:F12)</f>
        <v>1300</v>
      </c>
      <c r="G13" s="51"/>
      <c r="H13" s="14"/>
      <c r="I13" s="5"/>
      <c r="J13" s="8"/>
      <c r="K13" s="9"/>
      <c r="L13" s="9"/>
      <c r="M13" s="37">
        <f>SUM(M7:M12)</f>
        <v>1650</v>
      </c>
      <c r="N13" s="51"/>
    </row>
    <row r="14" spans="1:14" ht="15.6" x14ac:dyDescent="0.3">
      <c r="A14" s="5"/>
      <c r="B14" s="5"/>
      <c r="C14" s="5"/>
      <c r="D14" s="5"/>
      <c r="E14" s="6"/>
    </row>
    <row r="15" spans="1:14" ht="18" x14ac:dyDescent="0.35">
      <c r="A15" s="107" t="s">
        <v>33</v>
      </c>
      <c r="B15" s="109"/>
      <c r="C15" s="109"/>
      <c r="D15" s="109"/>
      <c r="E15" s="109"/>
      <c r="F15" s="109"/>
      <c r="G15" s="110"/>
      <c r="H15" s="16"/>
      <c r="I15" s="111" t="s">
        <v>27</v>
      </c>
      <c r="J15" s="112"/>
      <c r="K15" s="112"/>
      <c r="L15" s="112"/>
      <c r="M15" s="113"/>
      <c r="N15" s="114"/>
    </row>
    <row r="16" spans="1:14" ht="15.75" customHeight="1" x14ac:dyDescent="0.3">
      <c r="A16" s="5"/>
      <c r="B16" s="115" t="s">
        <v>74</v>
      </c>
      <c r="C16" s="116"/>
      <c r="D16" s="116"/>
      <c r="E16" s="117"/>
      <c r="I16" s="5"/>
      <c r="J16" s="118" t="s">
        <v>28</v>
      </c>
      <c r="K16" s="119"/>
      <c r="L16" s="120"/>
      <c r="M16" s="23"/>
    </row>
    <row r="17" spans="1:14" ht="15.6" x14ac:dyDescent="0.3">
      <c r="A17" s="5"/>
      <c r="B17" s="124" t="s">
        <v>75</v>
      </c>
      <c r="C17" s="119"/>
      <c r="D17" s="119"/>
      <c r="E17" s="125"/>
      <c r="I17" s="5"/>
      <c r="J17" s="118" t="s">
        <v>29</v>
      </c>
      <c r="K17" s="119"/>
      <c r="L17" s="120"/>
      <c r="M17" s="23"/>
    </row>
    <row r="18" spans="1:14" ht="17.399999999999999" x14ac:dyDescent="0.3">
      <c r="A18" s="5"/>
      <c r="B18" s="126"/>
      <c r="C18" s="122"/>
      <c r="D18" s="122"/>
      <c r="E18" s="127"/>
      <c r="F18" s="4" t="s">
        <v>30</v>
      </c>
      <c r="I18" s="5"/>
      <c r="J18" s="121"/>
      <c r="K18" s="122"/>
      <c r="L18" s="123"/>
      <c r="M18" s="26" t="s">
        <v>30</v>
      </c>
    </row>
    <row r="19" spans="1:14" ht="15.6" x14ac:dyDescent="0.3">
      <c r="A19" s="5"/>
      <c r="B19" s="90" t="s">
        <v>76</v>
      </c>
      <c r="C19" s="91"/>
      <c r="D19" s="91"/>
      <c r="E19" s="92"/>
      <c r="F19" s="10">
        <v>600</v>
      </c>
      <c r="I19" s="5"/>
      <c r="J19" s="187"/>
      <c r="K19" s="188"/>
      <c r="L19" s="189"/>
      <c r="M19" s="10"/>
    </row>
    <row r="20" spans="1:14" ht="15.6" x14ac:dyDescent="0.3">
      <c r="A20" s="5"/>
      <c r="B20" s="94" t="s">
        <v>77</v>
      </c>
      <c r="C20" s="95"/>
      <c r="D20" s="95"/>
      <c r="E20" s="96"/>
      <c r="F20" s="10">
        <v>1500</v>
      </c>
      <c r="I20" s="5"/>
      <c r="J20" s="184"/>
      <c r="K20" s="185"/>
      <c r="L20" s="186"/>
      <c r="M20" s="10"/>
    </row>
    <row r="21" spans="1:14" ht="15.6" x14ac:dyDescent="0.3">
      <c r="A21" s="5"/>
      <c r="B21" s="94" t="s">
        <v>78</v>
      </c>
      <c r="C21" s="95"/>
      <c r="D21" s="95"/>
      <c r="E21" s="96"/>
      <c r="F21" s="10">
        <v>150</v>
      </c>
      <c r="I21" s="5"/>
      <c r="J21" s="184"/>
      <c r="K21" s="185"/>
      <c r="L21" s="186"/>
      <c r="M21" s="10"/>
    </row>
    <row r="22" spans="1:14" ht="15.6" x14ac:dyDescent="0.3">
      <c r="A22" s="5"/>
      <c r="B22" s="90"/>
      <c r="C22" s="91"/>
      <c r="D22" s="91"/>
      <c r="E22" s="92"/>
      <c r="F22" s="10"/>
      <c r="I22" s="5"/>
      <c r="J22" s="184"/>
      <c r="K22" s="185"/>
      <c r="L22" s="186"/>
      <c r="M22" s="10"/>
    </row>
    <row r="23" spans="1:14" ht="18" customHeight="1" x14ac:dyDescent="0.3">
      <c r="A23" s="5"/>
      <c r="B23" s="35" t="s">
        <v>31</v>
      </c>
      <c r="C23" s="98" t="s">
        <v>79</v>
      </c>
      <c r="D23" s="99"/>
      <c r="E23" s="100"/>
      <c r="F23" s="10">
        <v>300</v>
      </c>
      <c r="I23" s="5"/>
      <c r="J23" s="35" t="s">
        <v>31</v>
      </c>
      <c r="K23" s="181"/>
      <c r="L23" s="182"/>
      <c r="M23" s="10"/>
    </row>
    <row r="24" spans="1:14" ht="18" customHeight="1" x14ac:dyDescent="0.3">
      <c r="A24" s="5"/>
      <c r="B24" s="36" t="s">
        <v>32</v>
      </c>
      <c r="C24" s="85"/>
      <c r="D24" s="86"/>
      <c r="E24" s="87"/>
      <c r="F24" s="11"/>
      <c r="G24" s="12"/>
      <c r="H24" s="14"/>
      <c r="I24" s="5"/>
      <c r="J24" s="36" t="s">
        <v>32</v>
      </c>
      <c r="K24" s="181"/>
      <c r="L24" s="182"/>
      <c r="M24" s="11"/>
      <c r="N24" s="12"/>
    </row>
    <row r="25" spans="1:14" ht="15.6" x14ac:dyDescent="0.3">
      <c r="A25" s="5"/>
      <c r="B25" s="8"/>
      <c r="C25" s="9"/>
      <c r="D25" s="9"/>
      <c r="E25" s="9"/>
      <c r="F25" s="37">
        <f>SUM(F19:F24)</f>
        <v>2550</v>
      </c>
      <c r="G25" s="51"/>
      <c r="H25" s="14"/>
      <c r="I25" s="5"/>
      <c r="J25" s="8"/>
      <c r="K25" s="9"/>
      <c r="L25" s="9"/>
      <c r="M25" s="37">
        <f>SUM(M19:M24)</f>
        <v>0</v>
      </c>
      <c r="N25" s="51"/>
    </row>
    <row r="26" spans="1:14" ht="15.6" x14ac:dyDescent="0.3">
      <c r="A26" s="5"/>
      <c r="B26" s="8"/>
      <c r="C26" s="9"/>
      <c r="D26" s="9"/>
      <c r="E26" s="9"/>
    </row>
    <row r="27" spans="1:14" ht="15.6" x14ac:dyDescent="0.3">
      <c r="A27" s="5"/>
      <c r="B27" s="8"/>
      <c r="C27" s="9"/>
      <c r="D27" s="9"/>
      <c r="E27" s="9"/>
    </row>
    <row r="28" spans="1:14" ht="18" x14ac:dyDescent="0.35">
      <c r="A28" s="107" t="s">
        <v>35</v>
      </c>
      <c r="B28" s="109"/>
      <c r="C28" s="109"/>
      <c r="D28" s="109"/>
      <c r="E28" s="109"/>
      <c r="F28" s="109"/>
      <c r="G28" s="110"/>
      <c r="H28" s="16"/>
      <c r="I28" s="111" t="s">
        <v>34</v>
      </c>
      <c r="J28" s="112"/>
      <c r="K28" s="112"/>
      <c r="L28" s="112"/>
      <c r="M28" s="113"/>
      <c r="N28" s="114"/>
    </row>
    <row r="29" spans="1:14" ht="15.6" x14ac:dyDescent="0.3">
      <c r="A29" s="5"/>
      <c r="B29" s="115" t="s">
        <v>80</v>
      </c>
      <c r="C29" s="116"/>
      <c r="D29" s="116"/>
      <c r="E29" s="117"/>
      <c r="I29" s="5"/>
      <c r="J29" s="118" t="s">
        <v>28</v>
      </c>
      <c r="K29" s="119"/>
      <c r="L29" s="120"/>
      <c r="M29" s="23"/>
    </row>
    <row r="30" spans="1:14" ht="15.6" x14ac:dyDescent="0.3">
      <c r="A30" s="5"/>
      <c r="B30" s="124" t="s">
        <v>81</v>
      </c>
      <c r="C30" s="119"/>
      <c r="D30" s="119"/>
      <c r="E30" s="125"/>
      <c r="I30" s="5"/>
      <c r="J30" s="118" t="s">
        <v>29</v>
      </c>
      <c r="K30" s="119"/>
      <c r="L30" s="120"/>
      <c r="M30" s="23"/>
    </row>
    <row r="31" spans="1:14" ht="17.399999999999999" x14ac:dyDescent="0.3">
      <c r="A31" s="5"/>
      <c r="B31" s="126"/>
      <c r="C31" s="122"/>
      <c r="D31" s="122"/>
      <c r="E31" s="127"/>
      <c r="F31" s="4" t="s">
        <v>30</v>
      </c>
      <c r="I31" s="5"/>
      <c r="J31" s="121"/>
      <c r="K31" s="122"/>
      <c r="L31" s="123"/>
      <c r="M31" s="26" t="s">
        <v>30</v>
      </c>
    </row>
    <row r="32" spans="1:14" ht="15.6" x14ac:dyDescent="0.3">
      <c r="A32" s="5"/>
      <c r="B32" s="90" t="s">
        <v>82</v>
      </c>
      <c r="C32" s="91"/>
      <c r="D32" s="91"/>
      <c r="E32" s="92"/>
      <c r="F32" s="10">
        <v>2000</v>
      </c>
      <c r="I32" s="5"/>
      <c r="J32" s="187"/>
      <c r="K32" s="188"/>
      <c r="L32" s="189"/>
      <c r="M32" s="10"/>
    </row>
    <row r="33" spans="1:14" ht="15.6" x14ac:dyDescent="0.3">
      <c r="A33" s="5"/>
      <c r="B33" s="94"/>
      <c r="C33" s="95"/>
      <c r="D33" s="95"/>
      <c r="E33" s="96"/>
      <c r="F33" s="10"/>
      <c r="I33" s="5"/>
      <c r="J33" s="184"/>
      <c r="K33" s="185"/>
      <c r="L33" s="186"/>
      <c r="M33" s="10"/>
    </row>
    <row r="34" spans="1:14" ht="15.6" x14ac:dyDescent="0.3">
      <c r="A34" s="5"/>
      <c r="B34" s="94"/>
      <c r="C34" s="95"/>
      <c r="D34" s="95"/>
      <c r="E34" s="96"/>
      <c r="F34" s="10"/>
      <c r="I34" s="5"/>
      <c r="J34" s="184"/>
      <c r="K34" s="185"/>
      <c r="L34" s="186"/>
      <c r="M34" s="10"/>
    </row>
    <row r="35" spans="1:14" ht="15.6" x14ac:dyDescent="0.3">
      <c r="A35" s="5"/>
      <c r="B35" s="90"/>
      <c r="C35" s="91"/>
      <c r="D35" s="91"/>
      <c r="E35" s="92"/>
      <c r="F35" s="10"/>
      <c r="I35" s="5"/>
      <c r="J35" s="184"/>
      <c r="K35" s="185"/>
      <c r="L35" s="186"/>
      <c r="M35" s="10"/>
    </row>
    <row r="36" spans="1:14" ht="18" customHeight="1" x14ac:dyDescent="0.3">
      <c r="A36" s="5"/>
      <c r="B36" s="35" t="s">
        <v>31</v>
      </c>
      <c r="C36" s="98"/>
      <c r="D36" s="99"/>
      <c r="E36" s="100"/>
      <c r="F36" s="10"/>
      <c r="I36" s="5"/>
      <c r="J36" s="35" t="s">
        <v>31</v>
      </c>
      <c r="K36" s="181"/>
      <c r="L36" s="182"/>
      <c r="M36" s="10"/>
    </row>
    <row r="37" spans="1:14" ht="18" customHeight="1" x14ac:dyDescent="0.3">
      <c r="A37" s="5"/>
      <c r="B37" s="36" t="s">
        <v>32</v>
      </c>
      <c r="C37" s="85" t="s">
        <v>83</v>
      </c>
      <c r="D37" s="86"/>
      <c r="E37" s="87"/>
      <c r="F37" s="38">
        <v>100</v>
      </c>
      <c r="G37" s="12"/>
      <c r="H37" s="14"/>
      <c r="I37" s="5"/>
      <c r="J37" s="36" t="s">
        <v>32</v>
      </c>
      <c r="K37" s="181"/>
      <c r="L37" s="182"/>
      <c r="M37" s="11"/>
      <c r="N37" s="12"/>
    </row>
    <row r="38" spans="1:14" ht="15.6" x14ac:dyDescent="0.3">
      <c r="A38" s="5"/>
      <c r="B38" s="8"/>
      <c r="C38" s="9"/>
      <c r="D38" s="9"/>
      <c r="E38" s="9"/>
      <c r="F38" s="37">
        <f>SUM(F32:F37)</f>
        <v>2100</v>
      </c>
      <c r="G38" s="51"/>
      <c r="H38" s="14"/>
      <c r="I38" s="5"/>
      <c r="J38" s="8"/>
      <c r="K38" s="9"/>
      <c r="L38" s="9"/>
      <c r="M38" s="37">
        <f>SUM(M32:M37)</f>
        <v>0</v>
      </c>
      <c r="N38" s="51"/>
    </row>
    <row r="39" spans="1:14" ht="15.6" x14ac:dyDescent="0.3">
      <c r="A39" s="5"/>
      <c r="B39" s="8"/>
      <c r="C39" s="9"/>
      <c r="D39" s="9"/>
      <c r="E39" s="9"/>
      <c r="F39" s="14"/>
      <c r="G39" s="14"/>
      <c r="H39" s="14"/>
      <c r="I39" s="5"/>
      <c r="J39" s="8"/>
      <c r="K39" s="9"/>
      <c r="L39" s="9"/>
      <c r="M39" s="19"/>
      <c r="N39" s="19"/>
    </row>
    <row r="40" spans="1:14" ht="14.25" customHeight="1" x14ac:dyDescent="0.3">
      <c r="A40" s="5"/>
      <c r="B40" s="8"/>
      <c r="C40" s="9"/>
      <c r="D40" s="183" t="s">
        <v>39</v>
      </c>
      <c r="E40" s="183"/>
      <c r="F40" s="20">
        <f>SUM(F13+F25+F38+M13+M25+M38)</f>
        <v>7600</v>
      </c>
      <c r="G40" s="57">
        <f>SUM(G13+G25+G38+N13+N25+N38)</f>
        <v>0</v>
      </c>
      <c r="H40" s="14"/>
      <c r="I40" s="5"/>
      <c r="J40" s="8"/>
      <c r="K40" s="9"/>
      <c r="L40" s="9"/>
      <c r="M40" s="19"/>
      <c r="N40" s="19"/>
    </row>
    <row r="41" spans="1:14" ht="15.6" x14ac:dyDescent="0.3">
      <c r="A41" s="5"/>
    </row>
    <row r="42" spans="1:14" ht="15.6" x14ac:dyDescent="0.3">
      <c r="A42" s="5"/>
    </row>
    <row r="43" spans="1:14" ht="26.25" customHeight="1" x14ac:dyDescent="0.3">
      <c r="A43" s="132" t="s">
        <v>18</v>
      </c>
      <c r="B43" s="133"/>
      <c r="C43" s="134"/>
      <c r="D43" s="133"/>
      <c r="E43" s="133"/>
      <c r="F43" s="135"/>
    </row>
    <row r="44" spans="1:14" ht="15.9" customHeight="1" x14ac:dyDescent="0.3">
      <c r="A44" s="130" t="s">
        <v>20</v>
      </c>
      <c r="B44" s="131"/>
      <c r="C44" s="34">
        <v>25</v>
      </c>
      <c r="D44" s="48">
        <v>8</v>
      </c>
      <c r="E44" s="179" t="s">
        <v>21</v>
      </c>
      <c r="F44" s="180"/>
      <c r="G44" s="7">
        <f>IF(C44=0,0,C44*D44+17)</f>
        <v>217</v>
      </c>
      <c r="H44" s="49"/>
      <c r="K44" s="39"/>
    </row>
    <row r="45" spans="1:14" x14ac:dyDescent="0.3">
      <c r="G45" s="1"/>
      <c r="H45" s="1"/>
    </row>
    <row r="47" spans="1:14" ht="48" customHeight="1" x14ac:dyDescent="0.3">
      <c r="A47" s="168" t="s">
        <v>41</v>
      </c>
      <c r="B47" s="169"/>
      <c r="C47" s="169" t="s">
        <v>42</v>
      </c>
      <c r="D47" s="169"/>
      <c r="E47" s="169"/>
      <c r="F47" s="169"/>
      <c r="G47" s="66" t="s">
        <v>43</v>
      </c>
      <c r="H47" s="3" t="s">
        <v>25</v>
      </c>
    </row>
    <row r="48" spans="1:14" ht="15.6" x14ac:dyDescent="0.3">
      <c r="A48" s="151" t="s">
        <v>44</v>
      </c>
      <c r="B48" s="151"/>
      <c r="C48" s="152" t="s">
        <v>84</v>
      </c>
      <c r="D48" s="152"/>
      <c r="E48" s="152"/>
      <c r="F48" s="152"/>
      <c r="G48" s="152"/>
      <c r="H48" s="152"/>
    </row>
    <row r="49" spans="1:8" ht="15.75" customHeight="1" x14ac:dyDescent="0.3">
      <c r="A49" s="5"/>
      <c r="B49" s="153" t="s">
        <v>85</v>
      </c>
      <c r="C49" s="154"/>
      <c r="D49" s="154"/>
      <c r="E49" s="154"/>
      <c r="F49" s="155"/>
    </row>
    <row r="50" spans="1:8" ht="15.6" x14ac:dyDescent="0.3">
      <c r="A50" s="5"/>
      <c r="B50" s="156"/>
      <c r="C50" s="157"/>
      <c r="D50" s="157"/>
      <c r="E50" s="157"/>
      <c r="F50" s="158"/>
    </row>
    <row r="51" spans="1:8" ht="17.399999999999999" x14ac:dyDescent="0.3">
      <c r="A51" s="5"/>
      <c r="B51" s="40" t="s">
        <v>47</v>
      </c>
      <c r="C51" s="159" t="s">
        <v>48</v>
      </c>
      <c r="D51" s="159"/>
      <c r="E51" s="65" t="s">
        <v>49</v>
      </c>
      <c r="F51" s="41" t="s">
        <v>50</v>
      </c>
      <c r="G51" s="4" t="s">
        <v>51</v>
      </c>
    </row>
    <row r="52" spans="1:8" ht="15.6" x14ac:dyDescent="0.3">
      <c r="A52" s="5"/>
      <c r="B52" s="28" t="s">
        <v>86</v>
      </c>
      <c r="C52" s="160">
        <v>2</v>
      </c>
      <c r="D52" s="160"/>
      <c r="E52" s="64">
        <v>80</v>
      </c>
      <c r="F52" s="29">
        <v>2</v>
      </c>
      <c r="G52" s="27">
        <f>C52*E52*F52</f>
        <v>320</v>
      </c>
    </row>
    <row r="53" spans="1:8" ht="15.6" x14ac:dyDescent="0.3">
      <c r="A53" s="5"/>
      <c r="B53" s="177" t="s">
        <v>53</v>
      </c>
      <c r="C53" s="163" t="s">
        <v>54</v>
      </c>
      <c r="D53" s="163"/>
      <c r="E53" s="163" t="s">
        <v>55</v>
      </c>
      <c r="F53" s="164"/>
    </row>
    <row r="54" spans="1:8" ht="15.6" x14ac:dyDescent="0.3">
      <c r="A54" s="5"/>
      <c r="B54" s="178"/>
      <c r="C54" s="176">
        <v>7</v>
      </c>
      <c r="D54" s="160"/>
      <c r="E54" s="160">
        <v>35</v>
      </c>
      <c r="F54" s="165"/>
      <c r="G54" s="27">
        <f>C54*E54</f>
        <v>245</v>
      </c>
    </row>
    <row r="55" spans="1:8" ht="16.5" customHeight="1" x14ac:dyDescent="0.3">
      <c r="A55" s="5"/>
      <c r="B55" s="142" t="s">
        <v>56</v>
      </c>
      <c r="C55" s="143"/>
      <c r="D55" s="143"/>
      <c r="E55" s="42" t="s">
        <v>57</v>
      </c>
      <c r="F55" s="32"/>
      <c r="G55" s="31"/>
    </row>
    <row r="56" spans="1:8" ht="15.6" x14ac:dyDescent="0.3">
      <c r="A56" s="5"/>
      <c r="B56" s="144" t="s">
        <v>87</v>
      </c>
      <c r="C56" s="145"/>
      <c r="D56" s="145"/>
      <c r="E56" s="33">
        <v>440</v>
      </c>
      <c r="F56" s="53">
        <v>0.28999999999999998</v>
      </c>
      <c r="G56" s="30">
        <f>F56*E56</f>
        <v>127.6</v>
      </c>
      <c r="H56" s="17"/>
    </row>
    <row r="57" spans="1:8" ht="15.6" x14ac:dyDescent="0.3">
      <c r="A57" s="5"/>
      <c r="G57" s="18">
        <f>G52+G54+G56</f>
        <v>692.6</v>
      </c>
      <c r="H57" s="54"/>
    </row>
    <row r="58" spans="1:8" ht="15.75" customHeight="1" x14ac:dyDescent="0.3">
      <c r="A58" s="5"/>
      <c r="B58" s="5"/>
      <c r="C58" s="5"/>
      <c r="D58" s="5"/>
      <c r="E58" s="5"/>
      <c r="F58" s="6"/>
    </row>
    <row r="59" spans="1:8" ht="15.75" customHeight="1" x14ac:dyDescent="0.3">
      <c r="A59" s="151" t="s">
        <v>59</v>
      </c>
      <c r="B59" s="151"/>
      <c r="C59" s="152" t="s">
        <v>88</v>
      </c>
      <c r="D59" s="152"/>
      <c r="E59" s="152"/>
      <c r="F59" s="152"/>
      <c r="G59" s="152"/>
      <c r="H59" s="152"/>
    </row>
    <row r="60" spans="1:8" ht="15.6" x14ac:dyDescent="0.3">
      <c r="A60" s="5"/>
      <c r="B60" s="153" t="s">
        <v>89</v>
      </c>
      <c r="C60" s="154"/>
      <c r="D60" s="154"/>
      <c r="E60" s="154"/>
      <c r="F60" s="155"/>
    </row>
    <row r="61" spans="1:8" ht="15.6" x14ac:dyDescent="0.3">
      <c r="A61" s="5"/>
      <c r="B61" s="156"/>
      <c r="C61" s="157"/>
      <c r="D61" s="157"/>
      <c r="E61" s="157"/>
      <c r="F61" s="158"/>
    </row>
    <row r="62" spans="1:8" ht="17.399999999999999" x14ac:dyDescent="0.3">
      <c r="A62" s="5"/>
      <c r="B62" s="40" t="s">
        <v>47</v>
      </c>
      <c r="C62" s="159" t="s">
        <v>48</v>
      </c>
      <c r="D62" s="159"/>
      <c r="E62" s="65" t="s">
        <v>49</v>
      </c>
      <c r="F62" s="41" t="s">
        <v>50</v>
      </c>
      <c r="G62" s="4" t="s">
        <v>51</v>
      </c>
    </row>
    <row r="63" spans="1:8" ht="15.6" x14ac:dyDescent="0.3">
      <c r="A63" s="5"/>
      <c r="B63" s="28" t="s">
        <v>90</v>
      </c>
      <c r="C63" s="160">
        <v>2</v>
      </c>
      <c r="D63" s="160"/>
      <c r="E63" s="64">
        <v>100</v>
      </c>
      <c r="F63" s="29">
        <v>2</v>
      </c>
      <c r="G63" s="27">
        <f>C63*E63*F63</f>
        <v>400</v>
      </c>
    </row>
    <row r="64" spans="1:8" ht="15.6" x14ac:dyDescent="0.3">
      <c r="A64" s="5"/>
      <c r="B64" s="177" t="s">
        <v>53</v>
      </c>
      <c r="C64" s="163" t="s">
        <v>54</v>
      </c>
      <c r="D64" s="163"/>
      <c r="E64" s="163" t="s">
        <v>55</v>
      </c>
      <c r="F64" s="164"/>
    </row>
    <row r="65" spans="1:8" ht="15.6" x14ac:dyDescent="0.3">
      <c r="A65" s="5"/>
      <c r="B65" s="178"/>
      <c r="C65" s="176">
        <v>1</v>
      </c>
      <c r="D65" s="160"/>
      <c r="E65" s="160">
        <v>300</v>
      </c>
      <c r="F65" s="165"/>
      <c r="G65" s="27">
        <f>C65*E65</f>
        <v>300</v>
      </c>
    </row>
    <row r="66" spans="1:8" ht="15.6" x14ac:dyDescent="0.3">
      <c r="A66" s="5"/>
      <c r="B66" s="142" t="s">
        <v>56</v>
      </c>
      <c r="C66" s="143"/>
      <c r="D66" s="143"/>
      <c r="E66" s="42" t="s">
        <v>57</v>
      </c>
      <c r="F66" s="32"/>
      <c r="G66" s="31"/>
    </row>
    <row r="67" spans="1:8" ht="15.75" customHeight="1" x14ac:dyDescent="0.3">
      <c r="A67" s="5"/>
      <c r="B67" s="144" t="s">
        <v>91</v>
      </c>
      <c r="C67" s="145"/>
      <c r="D67" s="145"/>
      <c r="E67" s="33">
        <v>140</v>
      </c>
      <c r="F67" s="53">
        <v>0.28999999999999998</v>
      </c>
      <c r="G67" s="30">
        <f>F67*E67</f>
        <v>40.599999999999994</v>
      </c>
      <c r="H67" s="17"/>
    </row>
    <row r="68" spans="1:8" ht="15.75" customHeight="1" x14ac:dyDescent="0.3">
      <c r="A68" s="5"/>
      <c r="G68" s="18">
        <f>G63+G65+G67</f>
        <v>740.6</v>
      </c>
      <c r="H68" s="54"/>
    </row>
    <row r="69" spans="1:8" ht="15.6" x14ac:dyDescent="0.3">
      <c r="A69" s="5"/>
      <c r="B69" s="5"/>
      <c r="C69" s="5"/>
      <c r="D69" s="5"/>
      <c r="E69" s="5"/>
      <c r="F69" s="6"/>
    </row>
    <row r="70" spans="1:8" ht="15.6" x14ac:dyDescent="0.3">
      <c r="A70" s="151" t="s">
        <v>60</v>
      </c>
      <c r="B70" s="151"/>
      <c r="C70" s="152" t="s">
        <v>45</v>
      </c>
      <c r="D70" s="152"/>
      <c r="E70" s="152"/>
      <c r="F70" s="152"/>
      <c r="G70" s="152"/>
      <c r="H70" s="152"/>
    </row>
    <row r="71" spans="1:8" ht="15.75" customHeight="1" x14ac:dyDescent="0.3">
      <c r="A71" s="5"/>
      <c r="B71" s="153" t="s">
        <v>46</v>
      </c>
      <c r="C71" s="154"/>
      <c r="D71" s="154"/>
      <c r="E71" s="154"/>
      <c r="F71" s="155"/>
    </row>
    <row r="72" spans="1:8" ht="15.6" x14ac:dyDescent="0.3">
      <c r="A72" s="5"/>
      <c r="B72" s="156"/>
      <c r="C72" s="157"/>
      <c r="D72" s="157"/>
      <c r="E72" s="157"/>
      <c r="F72" s="158"/>
    </row>
    <row r="73" spans="1:8" ht="17.399999999999999" x14ac:dyDescent="0.3">
      <c r="A73" s="5"/>
      <c r="B73" s="40" t="s">
        <v>47</v>
      </c>
      <c r="C73" s="159" t="s">
        <v>48</v>
      </c>
      <c r="D73" s="159"/>
      <c r="E73" s="65" t="s">
        <v>49</v>
      </c>
      <c r="F73" s="41" t="s">
        <v>50</v>
      </c>
      <c r="G73" s="4" t="s">
        <v>51</v>
      </c>
    </row>
    <row r="74" spans="1:8" ht="15.6" x14ac:dyDescent="0.3">
      <c r="A74" s="5"/>
      <c r="B74" s="28" t="s">
        <v>52</v>
      </c>
      <c r="C74" s="160">
        <v>0</v>
      </c>
      <c r="D74" s="160"/>
      <c r="E74" s="64">
        <v>0</v>
      </c>
      <c r="F74" s="29">
        <v>0</v>
      </c>
      <c r="G74" s="27">
        <f>C74*E74*F74</f>
        <v>0</v>
      </c>
    </row>
    <row r="75" spans="1:8" ht="15.75" customHeight="1" x14ac:dyDescent="0.3">
      <c r="A75" s="5"/>
      <c r="B75" s="161" t="s">
        <v>53</v>
      </c>
      <c r="C75" s="163" t="s">
        <v>54</v>
      </c>
      <c r="D75" s="163"/>
      <c r="E75" s="163" t="s">
        <v>55</v>
      </c>
      <c r="F75" s="164"/>
    </row>
    <row r="76" spans="1:8" ht="15.6" x14ac:dyDescent="0.3">
      <c r="A76" s="5"/>
      <c r="B76" s="162"/>
      <c r="C76" s="176">
        <v>0</v>
      </c>
      <c r="D76" s="160"/>
      <c r="E76" s="160">
        <v>0</v>
      </c>
      <c r="F76" s="165"/>
      <c r="G76" s="27">
        <f>C76*E76</f>
        <v>0</v>
      </c>
    </row>
    <row r="77" spans="1:8" ht="15.6" x14ac:dyDescent="0.3">
      <c r="A77" s="5"/>
      <c r="B77" s="142" t="s">
        <v>56</v>
      </c>
      <c r="C77" s="143"/>
      <c r="D77" s="143"/>
      <c r="E77" s="42" t="s">
        <v>57</v>
      </c>
      <c r="F77" s="32"/>
      <c r="G77" s="31"/>
    </row>
    <row r="78" spans="1:8" ht="15.6" x14ac:dyDescent="0.3">
      <c r="A78" s="5"/>
      <c r="B78" s="144" t="s">
        <v>58</v>
      </c>
      <c r="C78" s="145"/>
      <c r="D78" s="145"/>
      <c r="E78" s="33">
        <v>0</v>
      </c>
      <c r="F78" s="53">
        <v>0.28999999999999998</v>
      </c>
      <c r="G78" s="30">
        <f>F78*E78</f>
        <v>0</v>
      </c>
      <c r="H78" s="17"/>
    </row>
    <row r="79" spans="1:8" ht="15.6" x14ac:dyDescent="0.3">
      <c r="A79" s="5"/>
      <c r="G79" s="18">
        <f>G74+G76+G78</f>
        <v>0</v>
      </c>
      <c r="H79" s="54"/>
    </row>
    <row r="80" spans="1:8" ht="15.6" x14ac:dyDescent="0.3">
      <c r="A80" s="5"/>
      <c r="B80" s="5"/>
      <c r="C80" s="5"/>
      <c r="D80" s="5"/>
      <c r="E80" s="5"/>
      <c r="F80" s="5"/>
      <c r="G80" s="5"/>
      <c r="H80" s="5"/>
    </row>
    <row r="81" spans="1:8" ht="17.399999999999999" x14ac:dyDescent="0.3">
      <c r="A81" s="5"/>
      <c r="B81" s="5"/>
      <c r="D81" s="170" t="s">
        <v>61</v>
      </c>
      <c r="E81" s="171"/>
      <c r="F81" s="172"/>
      <c r="G81" s="21">
        <f>SUM(G57+G68+G79)</f>
        <v>1433.2</v>
      </c>
      <c r="H81" s="55">
        <f>SUM(H57+H68+H79)</f>
        <v>0</v>
      </c>
    </row>
    <row r="84" spans="1:8" ht="21" x14ac:dyDescent="0.4">
      <c r="D84" s="173" t="s">
        <v>92</v>
      </c>
      <c r="E84" s="174"/>
      <c r="F84" s="175"/>
      <c r="G84" s="22">
        <f>F40+G44+G81</f>
        <v>9250.2000000000007</v>
      </c>
      <c r="H84" s="1"/>
    </row>
    <row r="85" spans="1:8" ht="21" x14ac:dyDescent="0.4">
      <c r="D85" s="104" t="s">
        <v>22</v>
      </c>
      <c r="E85" s="105"/>
      <c r="F85" s="106"/>
      <c r="G85" s="50">
        <f>G40+H44+H81</f>
        <v>0</v>
      </c>
    </row>
  </sheetData>
  <mergeCells count="102">
    <mergeCell ref="B7:E7"/>
    <mergeCell ref="J7:L7"/>
    <mergeCell ref="B8:E8"/>
    <mergeCell ref="J8:L8"/>
    <mergeCell ref="B9:E9"/>
    <mergeCell ref="J9:L9"/>
    <mergeCell ref="A1:N1"/>
    <mergeCell ref="A2:E2"/>
    <mergeCell ref="I2:L2"/>
    <mergeCell ref="A3:G3"/>
    <mergeCell ref="I3:N3"/>
    <mergeCell ref="J4:L4"/>
    <mergeCell ref="J5:L6"/>
    <mergeCell ref="J32:L32"/>
    <mergeCell ref="B33:E33"/>
    <mergeCell ref="J33:L33"/>
    <mergeCell ref="B30:E31"/>
    <mergeCell ref="C23:E23"/>
    <mergeCell ref="K23:L23"/>
    <mergeCell ref="C24:E24"/>
    <mergeCell ref="K24:L24"/>
    <mergeCell ref="A28:G28"/>
    <mergeCell ref="I28:N28"/>
    <mergeCell ref="C62:D62"/>
    <mergeCell ref="B60:F61"/>
    <mergeCell ref="C63:D63"/>
    <mergeCell ref="C53:D53"/>
    <mergeCell ref="C54:D54"/>
    <mergeCell ref="B55:D55"/>
    <mergeCell ref="B56:D56"/>
    <mergeCell ref="A59:B59"/>
    <mergeCell ref="C59:H59"/>
    <mergeCell ref="J16:L16"/>
    <mergeCell ref="J17:L18"/>
    <mergeCell ref="J29:L29"/>
    <mergeCell ref="B4:E4"/>
    <mergeCell ref="B5:E6"/>
    <mergeCell ref="B16:E16"/>
    <mergeCell ref="B17:E18"/>
    <mergeCell ref="B29:E29"/>
    <mergeCell ref="B20:E20"/>
    <mergeCell ref="J20:L20"/>
    <mergeCell ref="B21:E21"/>
    <mergeCell ref="J21:L21"/>
    <mergeCell ref="B22:E22"/>
    <mergeCell ref="J22:L22"/>
    <mergeCell ref="A15:G15"/>
    <mergeCell ref="I15:N15"/>
    <mergeCell ref="B19:E19"/>
    <mergeCell ref="J19:L19"/>
    <mergeCell ref="B10:E10"/>
    <mergeCell ref="J10:L10"/>
    <mergeCell ref="C11:E11"/>
    <mergeCell ref="K11:L11"/>
    <mergeCell ref="C12:E12"/>
    <mergeCell ref="K12:L12"/>
    <mergeCell ref="C51:D51"/>
    <mergeCell ref="B53:B54"/>
    <mergeCell ref="J30:L31"/>
    <mergeCell ref="B49:F50"/>
    <mergeCell ref="E53:F53"/>
    <mergeCell ref="E54:F54"/>
    <mergeCell ref="A43:F43"/>
    <mergeCell ref="E44:F44"/>
    <mergeCell ref="C47:F47"/>
    <mergeCell ref="C48:H48"/>
    <mergeCell ref="A47:B47"/>
    <mergeCell ref="A48:B48"/>
    <mergeCell ref="C52:D52"/>
    <mergeCell ref="C37:E37"/>
    <mergeCell ref="K37:L37"/>
    <mergeCell ref="D40:E40"/>
    <mergeCell ref="A44:B44"/>
    <mergeCell ref="B34:E34"/>
    <mergeCell ref="J34:L34"/>
    <mergeCell ref="B35:E35"/>
    <mergeCell ref="J35:L35"/>
    <mergeCell ref="C36:E36"/>
    <mergeCell ref="K36:L36"/>
    <mergeCell ref="B32:E32"/>
    <mergeCell ref="B67:D67"/>
    <mergeCell ref="A70:B70"/>
    <mergeCell ref="C70:H70"/>
    <mergeCell ref="B71:F72"/>
    <mergeCell ref="C73:D73"/>
    <mergeCell ref="C74:D74"/>
    <mergeCell ref="B64:B65"/>
    <mergeCell ref="C64:D64"/>
    <mergeCell ref="E64:F64"/>
    <mergeCell ref="C65:D65"/>
    <mergeCell ref="E65:F65"/>
    <mergeCell ref="B66:D66"/>
    <mergeCell ref="D81:F81"/>
    <mergeCell ref="D84:F84"/>
    <mergeCell ref="D85:F85"/>
    <mergeCell ref="B75:B76"/>
    <mergeCell ref="C75:D75"/>
    <mergeCell ref="C76:D76"/>
    <mergeCell ref="E76:F76"/>
    <mergeCell ref="B77:D77"/>
    <mergeCell ref="B78:D78"/>
    <mergeCell ref="E75:F75"/>
  </mergeCells>
  <dataValidations count="1">
    <dataValidation allowBlank="1" showInputMessage="1" showErrorMessage="1" promptTitle="What to Enter" prompt="If Registration is a blanket cost for a group, DO NOT enter the number of students attending as this will then be multiplied against the registration cost. Instead, just enter 1 as 1 group is going" sqref="C53:C54 C64:C65 D53 D64 C75:C76 D75" xr:uid="{63DA8A5E-5212-45FD-A7F7-B320E72E1842}"/>
  </dataValidations>
  <pageMargins left="0.7" right="0.7" top="0.75" bottom="0.75" header="0.3" footer="0.3"/>
  <pageSetup orientation="portrait" horizontalDpi="4294967293" verticalDpi="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EAB6D61BEFE44EBCECDE4B717CBCEC" ma:contentTypeVersion="16" ma:contentTypeDescription="Create a new document." ma:contentTypeScope="" ma:versionID="83adc2440e5d0274174823c5d563b59c">
  <xsd:schema xmlns:xsd="http://www.w3.org/2001/XMLSchema" xmlns:xs="http://www.w3.org/2001/XMLSchema" xmlns:p="http://schemas.microsoft.com/office/2006/metadata/properties" xmlns:ns2="9bb8ee47-b3fd-462f-a2f8-de8409d6b5be" xmlns:ns3="860eacc6-e717-463a-aa75-e2e06ff0ce4c" xmlns:ns4="d4350a75-cf1a-4579-b8f9-df88f28ffcbb" targetNamespace="http://schemas.microsoft.com/office/2006/metadata/properties" ma:root="true" ma:fieldsID="4cff9eab29cbc8b42fe32faf615b906e" ns2:_="" ns3:_="" ns4:_="">
    <xsd:import namespace="9bb8ee47-b3fd-462f-a2f8-de8409d6b5be"/>
    <xsd:import namespace="860eacc6-e717-463a-aa75-e2e06ff0ce4c"/>
    <xsd:import namespace="d4350a75-cf1a-4579-b8f9-df88f28ffcbb"/>
    <xsd:element name="properties">
      <xsd:complexType>
        <xsd:sequence>
          <xsd:element name="documentManagement">
            <xsd:complexType>
              <xsd:all>
                <xsd:element ref="ns2:SharedWithUsers" minOccurs="0"/>
                <xsd:element ref="ns2: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b8ee47-b3fd-462f-a2f8-de8409d6b5b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0eacc6-e717-463a-aa75-e2e06ff0ce4c" elementFormDefault="qualified">
    <xsd:import namespace="http://schemas.microsoft.com/office/2006/documentManagement/types"/>
    <xsd:import namespace="http://schemas.microsoft.com/office/infopath/2007/PartnerControls"/>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350a75-cf1a-4579-b8f9-df88f28ffcb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0B71AF-67CD-4A61-9705-40E63072B18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A1CF5C-6A13-490F-AB3F-2B10570F5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b8ee47-b3fd-462f-a2f8-de8409d6b5be"/>
    <ds:schemaRef ds:uri="860eacc6-e717-463a-aa75-e2e06ff0ce4c"/>
    <ds:schemaRef ds:uri="d4350a75-cf1a-4579-b8f9-df88f28ffc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9C2273-C8CC-4DCA-A945-5ABFDB1824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Event Requests</vt:lpstr>
      <vt:lpstr>Travel Requests</vt:lpstr>
      <vt:lpstr>Examples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Student Government Association</dc:creator>
  <cp:keywords/>
  <dc:description/>
  <cp:lastModifiedBy>Emily</cp:lastModifiedBy>
  <cp:revision/>
  <dcterms:created xsi:type="dcterms:W3CDTF">2016-11-28T22:06:32Z</dcterms:created>
  <dcterms:modified xsi:type="dcterms:W3CDTF">2021-11-11T21:20:42Z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0x01010015EAB6D61BEFE44EBCECDE4B717CBCEC</vt:lpwstr>
  </property>
</Properties>
</file>